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hmet.yesilay\Desktop\200327 AHMET YEŞİLAY\SATIŞ TALİMATLARI\2025-26 DÖNEMİ SATIŞ TALİMATLARI\2026 ŞUBAT SATIŞ TALİMATI\ŞUBAT İKİNCİ TUR\"/>
    </mc:Choice>
  </mc:AlternateContent>
  <bookViews>
    <workbookView xWindow="0" yWindow="0" windowWidth="20490" windowHeight="7815" firstSheet="1" activeTab="2"/>
  </bookViews>
  <sheets>
    <sheet name="Tahtada Serbest Ekmeklik Buğday" sheetId="1" r:id="rId1"/>
    <sheet name="Tahtada Serbest Makarnalık Buğd" sheetId="2" r:id="rId2"/>
    <sheet name="Tahtada Serbest DV Makarnalık" sheetId="3" r:id="rId3"/>
    <sheet name="Talep Toplanacak Makarnalık Buğ" sheetId="4" r:id="rId4"/>
  </sheets>
  <definedNames>
    <definedName name="_xlnm._FilterDatabase" localSheetId="2" hidden="1">'Tahtada Serbest DV Makarnalık'!$A$3:$F$145</definedName>
    <definedName name="_xlnm._FilterDatabase" localSheetId="0" hidden="1">'Tahtada Serbest Ekmeklik Buğday'!$A$3:$F$275</definedName>
    <definedName name="_xlnm._FilterDatabase" localSheetId="1" hidden="1">'Tahtada Serbest Makarnalık Buğd'!$A$3:$F$44</definedName>
    <definedName name="_xlnm._FilterDatabase" localSheetId="3" hidden="1">'Talep Toplanacak Makarnalık Buğ'!$A$3:$F$178</definedName>
  </definedNames>
  <calcPr calcId="162913"/>
</workbook>
</file>

<file path=xl/calcChain.xml><?xml version="1.0" encoding="utf-8"?>
<calcChain xmlns="http://schemas.openxmlformats.org/spreadsheetml/2006/main">
  <c r="F21" i="1" l="1"/>
  <c r="F231" i="1"/>
  <c r="F99" i="1"/>
  <c r="F254" i="1"/>
  <c r="F169" i="1"/>
  <c r="F178" i="4" l="1"/>
  <c r="F9" i="2"/>
  <c r="F12" i="1"/>
  <c r="F228" i="1"/>
  <c r="F209" i="1"/>
  <c r="F92" i="1"/>
  <c r="F35" i="2"/>
  <c r="F38" i="2"/>
  <c r="F161" i="4" l="1"/>
  <c r="F126" i="1"/>
  <c r="F177" i="4" l="1"/>
  <c r="F153" i="4"/>
  <c r="F145" i="4"/>
  <c r="F125" i="4"/>
  <c r="F109" i="4"/>
  <c r="F106" i="4"/>
  <c r="F66" i="4"/>
  <c r="F58" i="4"/>
  <c r="F51" i="4"/>
  <c r="F49" i="4"/>
  <c r="F29" i="4"/>
  <c r="F24" i="4"/>
  <c r="F13" i="4"/>
  <c r="F9" i="4"/>
  <c r="F5" i="4"/>
  <c r="F144" i="3"/>
  <c r="F145" i="3" s="1"/>
  <c r="F126" i="3"/>
  <c r="F124" i="3"/>
  <c r="F114" i="3"/>
  <c r="F112" i="3"/>
  <c r="F98" i="3"/>
  <c r="F89" i="3"/>
  <c r="F53" i="3"/>
  <c r="F46" i="3"/>
  <c r="F42" i="3"/>
  <c r="F37" i="3"/>
  <c r="F25" i="3"/>
  <c r="F23" i="3"/>
  <c r="F13" i="3"/>
  <c r="F7" i="3"/>
  <c r="F43" i="2"/>
  <c r="F31" i="2"/>
  <c r="F28" i="2"/>
  <c r="F26" i="2"/>
  <c r="F11" i="2"/>
  <c r="F5" i="2"/>
  <c r="F274" i="1"/>
  <c r="F243" i="1"/>
  <c r="F239" i="1"/>
  <c r="F218" i="1"/>
  <c r="F216" i="1"/>
  <c r="F174" i="1"/>
  <c r="F160" i="1"/>
  <c r="F154" i="1"/>
  <c r="F136" i="1"/>
  <c r="F129" i="1"/>
  <c r="F119" i="1"/>
  <c r="F102" i="1"/>
  <c r="F72" i="1"/>
  <c r="F69" i="1"/>
  <c r="F44" i="1"/>
  <c r="F37" i="1"/>
  <c r="F34" i="1"/>
  <c r="F25" i="1"/>
  <c r="F275" i="1" l="1"/>
  <c r="F44" i="2"/>
</calcChain>
</file>

<file path=xl/sharedStrings.xml><?xml version="1.0" encoding="utf-8"?>
<sst xmlns="http://schemas.openxmlformats.org/spreadsheetml/2006/main" count="1775" uniqueCount="816">
  <si>
    <t>ISIN</t>
  </si>
  <si>
    <t>GM LİDAŞ</t>
  </si>
  <si>
    <t>TRXXHOBC2315</t>
  </si>
  <si>
    <t>1223</t>
  </si>
  <si>
    <t>TRXXHOBB2316</t>
  </si>
  <si>
    <t>1222</t>
  </si>
  <si>
    <t>TRXXHOBA2317</t>
  </si>
  <si>
    <t>1141</t>
  </si>
  <si>
    <t>TRXXHOB72319</t>
  </si>
  <si>
    <t>1621</t>
  </si>
  <si>
    <t>KOÇAKER</t>
  </si>
  <si>
    <t>TRXXHDBL2317</t>
  </si>
  <si>
    <t>HACIÖMEROĞLU AFM (BATMAN)</t>
  </si>
  <si>
    <t>TRXXENBO2315</t>
  </si>
  <si>
    <t>1212</t>
  </si>
  <si>
    <t>TRXXENBQ2313</t>
  </si>
  <si>
    <t>HACIÖMEROĞLU AFM (SİLVAN)</t>
  </si>
  <si>
    <t>TRXXENBI2313</t>
  </si>
  <si>
    <t>TRXXENBK2319</t>
  </si>
  <si>
    <t>TRXXENBJ2312</t>
  </si>
  <si>
    <t>1213</t>
  </si>
  <si>
    <t>VİRANŞEHİR LİDAŞ</t>
  </si>
  <si>
    <t>TRXXFPBJ2319</t>
  </si>
  <si>
    <t>YALNIZLAR (KULU)</t>
  </si>
  <si>
    <t>ALTINAGRO</t>
  </si>
  <si>
    <t>TRXALGBA2318</t>
  </si>
  <si>
    <t>TARSUS TB</t>
  </si>
  <si>
    <t>TRXXFMB42310</t>
  </si>
  <si>
    <t>AKSARAY TB (ARATOL)</t>
  </si>
  <si>
    <t>TRXAKSB12318</t>
  </si>
  <si>
    <t>KAİNAT (ACIKUYU)</t>
  </si>
  <si>
    <t>TRXKTUBU2316</t>
  </si>
  <si>
    <t>KAİNAT (ERGENE)</t>
  </si>
  <si>
    <t>TRXKTUBB2319</t>
  </si>
  <si>
    <t>TRXKTUBC2318</t>
  </si>
  <si>
    <t>KAİNAT (GELİBOLU)</t>
  </si>
  <si>
    <t>TRXKTUBU2324</t>
  </si>
  <si>
    <t>TRXKTUBV2323</t>
  </si>
  <si>
    <t>KAİNAT (KANGAL)</t>
  </si>
  <si>
    <t>TRXKTUBJ2329</t>
  </si>
  <si>
    <t>TRXKTUBC2326</t>
  </si>
  <si>
    <t>TRXKTUBD2325</t>
  </si>
  <si>
    <t>KAİNAT (KARAMAN)</t>
  </si>
  <si>
    <t>TRXKTUBU2332</t>
  </si>
  <si>
    <t>KAİNAT (PINARHİSAR)</t>
  </si>
  <si>
    <t>TRXKTUBB2335</t>
  </si>
  <si>
    <t>TRXKTUBC2334</t>
  </si>
  <si>
    <t>KAİNAT (YOZGAT)</t>
  </si>
  <si>
    <t>TRXKTUBT2343</t>
  </si>
  <si>
    <t>TRXKTUBU2340</t>
  </si>
  <si>
    <t>TRXKTUBV2349</t>
  </si>
  <si>
    <t>TRXKTUBR2345</t>
  </si>
  <si>
    <t>GRAİN (KIRIKHAN-2)</t>
  </si>
  <si>
    <t>TRXXJPB52314</t>
  </si>
  <si>
    <t>TRXXJPB62313</t>
  </si>
  <si>
    <t>TMO-TOBB (MUCUR)</t>
  </si>
  <si>
    <t>TRXTTDBE2318</t>
  </si>
  <si>
    <t>1123</t>
  </si>
  <si>
    <t>TRXTTDBF2317</t>
  </si>
  <si>
    <t>TMO-TOBB (SARIKAYA)</t>
  </si>
  <si>
    <t>TRXXEEB62318</t>
  </si>
  <si>
    <t>TRXXEEB72317</t>
  </si>
  <si>
    <t>TRXXEEB82316</t>
  </si>
  <si>
    <t>TMO-TOBB (KESKİN)</t>
  </si>
  <si>
    <t>TRXXFVB82317</t>
  </si>
  <si>
    <t>TMO-TOBB (HAYRABOLU)</t>
  </si>
  <si>
    <t>TRXXHNB92319</t>
  </si>
  <si>
    <t>TRXXHNBA2318</t>
  </si>
  <si>
    <t>TMO-TOBB (BABAESKİ)</t>
  </si>
  <si>
    <t>TRXXFWBB2318</t>
  </si>
  <si>
    <t>TRXXFWBC2317</t>
  </si>
  <si>
    <t>1122</t>
  </si>
  <si>
    <t>ÖZEKİZLER AGRO</t>
  </si>
  <si>
    <t>TRXOZKB92316</t>
  </si>
  <si>
    <t>GÜR LİDAŞ (BEŞİRİ)</t>
  </si>
  <si>
    <t>TRXXIKBH2313</t>
  </si>
  <si>
    <t>TRXXIKBI2312</t>
  </si>
  <si>
    <t>TRXXIKBF2315</t>
  </si>
  <si>
    <t>TRXXIKBE2316</t>
  </si>
  <si>
    <t>ATA LİDAŞ</t>
  </si>
  <si>
    <t>TRXATABH2319</t>
  </si>
  <si>
    <t>TRXATABI2318</t>
  </si>
  <si>
    <t>NAROVA TARIM</t>
  </si>
  <si>
    <t>TRXXTUBF2310</t>
  </si>
  <si>
    <t>SARAYLI</t>
  </si>
  <si>
    <t>TRXXEKB52316</t>
  </si>
  <si>
    <t>TRXXEKB62315</t>
  </si>
  <si>
    <t>MY SİLO (KIRKLARELİ)</t>
  </si>
  <si>
    <t>TRXMYSB62319</t>
  </si>
  <si>
    <t>TRXMYSB72318</t>
  </si>
  <si>
    <t>MY SİLO (ŞEFAATLİ)</t>
  </si>
  <si>
    <t>TRXMYSBS2315</t>
  </si>
  <si>
    <t>TRXMYSBW2319</t>
  </si>
  <si>
    <t>MY SİLO (YERKÖY)</t>
  </si>
  <si>
    <t>TRXMYSB42329</t>
  </si>
  <si>
    <t>TRXMYSB72326</t>
  </si>
  <si>
    <t>TRXMYSB82325</t>
  </si>
  <si>
    <t xml:space="preserve">SANDIKÇI </t>
  </si>
  <si>
    <t>TRXSTLB62311</t>
  </si>
  <si>
    <t>TİGRİS GAP (EĞİL)</t>
  </si>
  <si>
    <t>TRXXJABD2318</t>
  </si>
  <si>
    <t>TRXXJABA2311</t>
  </si>
  <si>
    <t>LİKYA</t>
  </si>
  <si>
    <t>TRXXHSB42313</t>
  </si>
  <si>
    <t>HACI EMİN</t>
  </si>
  <si>
    <t>TRXHETBE2311</t>
  </si>
  <si>
    <t>TRXHETBI2317</t>
  </si>
  <si>
    <t>SARILAR</t>
  </si>
  <si>
    <t>TRXXHIBF2310</t>
  </si>
  <si>
    <t>SAFİRTAŞ</t>
  </si>
  <si>
    <t>TRXSFTBH2314</t>
  </si>
  <si>
    <t>TRXSFTBI2313</t>
  </si>
  <si>
    <t>ATABEY</t>
  </si>
  <si>
    <t>TRXXJRB22313</t>
  </si>
  <si>
    <t>BİRLER</t>
  </si>
  <si>
    <t>TRXXIDBF2314</t>
  </si>
  <si>
    <t>ALTINBİLEK (ÇİFTELER)</t>
  </si>
  <si>
    <t>TRXXEHBB2318</t>
  </si>
  <si>
    <t>TRXXEHBC2317</t>
  </si>
  <si>
    <t>BALSAN</t>
  </si>
  <si>
    <t>TRXXGDBI2313</t>
  </si>
  <si>
    <t>TRXXEHBD2316</t>
  </si>
  <si>
    <t>TRXXEHBE2315</t>
  </si>
  <si>
    <t>TRXXGDBM2317</t>
  </si>
  <si>
    <t>YİĞİT AGRO (EYYÜBİYE 1)</t>
  </si>
  <si>
    <t>TRXXETB52317</t>
  </si>
  <si>
    <t>CEMAŞ</t>
  </si>
  <si>
    <t>TRXCLDBH2312</t>
  </si>
  <si>
    <t>MSG</t>
  </si>
  <si>
    <t>TRXXIJBD2310</t>
  </si>
  <si>
    <t>TRXXIJBG2317</t>
  </si>
  <si>
    <t>AL LİDAŞ</t>
  </si>
  <si>
    <t>TRXALLBG2315</t>
  </si>
  <si>
    <t>UNSAN</t>
  </si>
  <si>
    <t>TRXUNSBE2314</t>
  </si>
  <si>
    <t>ŞEN LİDAŞ (AÇMALI)</t>
  </si>
  <si>
    <t>TRXXHEBA2319</t>
  </si>
  <si>
    <t>İPEK TARIM</t>
  </si>
  <si>
    <t>TRXXFIB62316</t>
  </si>
  <si>
    <t>KONYA TARIM (KULU)</t>
  </si>
  <si>
    <t>TRXKLDBD2316</t>
  </si>
  <si>
    <t>TRAKYA EVREN (TEKİRDAĞ MERKEZ)</t>
  </si>
  <si>
    <t>TRXTETBO2315</t>
  </si>
  <si>
    <t>TRXTETBP2314</t>
  </si>
  <si>
    <t>POLAT AGRO (BOĞAZLIYAN)</t>
  </si>
  <si>
    <t>TRXPLTB82315</t>
  </si>
  <si>
    <t>TRXPLTBA2316</t>
  </si>
  <si>
    <t>TRXPLTBB2315</t>
  </si>
  <si>
    <t>TRXUNSBB2317</t>
  </si>
  <si>
    <t>ÖZPERVANE AGRO</t>
  </si>
  <si>
    <t>TRXXHPB02313</t>
  </si>
  <si>
    <t>TRXXHPB32310</t>
  </si>
  <si>
    <t>SİLVAN VARLIK</t>
  </si>
  <si>
    <t>TRXXIIBA2314</t>
  </si>
  <si>
    <t>TRXXIIBB2313</t>
  </si>
  <si>
    <t>TRXXIIBC2312</t>
  </si>
  <si>
    <t>TRXXIIBD2311</t>
  </si>
  <si>
    <t>KUŞAT TARIM</t>
  </si>
  <si>
    <t>TRXXEJB82315</t>
  </si>
  <si>
    <t>TRXXEJB62317</t>
  </si>
  <si>
    <t>ERGÜNLER (ELAZIĞ)</t>
  </si>
  <si>
    <t>TRXERGB62315</t>
  </si>
  <si>
    <t>TRXERGB72314</t>
  </si>
  <si>
    <t>POLAT AGRO (ÖZLER)</t>
  </si>
  <si>
    <t>TRXXFTB92310</t>
  </si>
  <si>
    <t>TRXXFTBA2314</t>
  </si>
  <si>
    <t>TRXXFTBB2313</t>
  </si>
  <si>
    <t>SERHAT</t>
  </si>
  <si>
    <t>TRXXIGBD2313</t>
  </si>
  <si>
    <t>SİVAS LİDAŞ</t>
  </si>
  <si>
    <t>TRXSLTBI2315</t>
  </si>
  <si>
    <t>POLAT AGRO (KOZAKLI)</t>
  </si>
  <si>
    <t>TRXXHVBH2311</t>
  </si>
  <si>
    <t>TRXXHVBI2310</t>
  </si>
  <si>
    <t>CENSA</t>
  </si>
  <si>
    <t>TRXXESBN2311</t>
  </si>
  <si>
    <t>TRXXESBO2310</t>
  </si>
  <si>
    <t>TRXXESBR2317</t>
  </si>
  <si>
    <t>TRXXFTB82311</t>
  </si>
  <si>
    <t>TRXPLTBC2314</t>
  </si>
  <si>
    <t>TEKİN (BATMAN MERKEZ)</t>
  </si>
  <si>
    <t>TRXTLTBA2312</t>
  </si>
  <si>
    <t>TRXTLTBB2311</t>
  </si>
  <si>
    <t>AFYON BORSA (DİNAR)</t>
  </si>
  <si>
    <t>TRXXFXBO2312</t>
  </si>
  <si>
    <t>TRXXFXBU2314</t>
  </si>
  <si>
    <t>KAYSERİ ŞEKER (ŞARKIŞLA)</t>
  </si>
  <si>
    <t>TRXKAYB02317</t>
  </si>
  <si>
    <t>KAYSERİ ŞEKER (DEVELİ)</t>
  </si>
  <si>
    <t>TRXKAYB62311</t>
  </si>
  <si>
    <t>TRXKAYB12316</t>
  </si>
  <si>
    <t>TRXKAYB72310</t>
  </si>
  <si>
    <t>TRXKAYB82319</t>
  </si>
  <si>
    <t>TRXKAYBA2317</t>
  </si>
  <si>
    <t>TİRYAKİ (GAZİANTEP)</t>
  </si>
  <si>
    <t>TRXTYTBW2311</t>
  </si>
  <si>
    <t>TRXXHVBD2315</t>
  </si>
  <si>
    <t>TRXXHVBF2313</t>
  </si>
  <si>
    <t>KFM</t>
  </si>
  <si>
    <t>TRXXECBL2311</t>
  </si>
  <si>
    <t>TRXXECBM2310</t>
  </si>
  <si>
    <t>BATMAN LİDAŞ</t>
  </si>
  <si>
    <t>TRXXFZBM2312</t>
  </si>
  <si>
    <t>DURAK</t>
  </si>
  <si>
    <t>TRXXGUBN2315</t>
  </si>
  <si>
    <t>TRXXGUBO2314</t>
  </si>
  <si>
    <t>1611</t>
  </si>
  <si>
    <t>TK (SİVRİHİSAR)</t>
  </si>
  <si>
    <t>TRXTKTB72310</t>
  </si>
  <si>
    <t>TRXTKTB52312</t>
  </si>
  <si>
    <t>TRXTKTB62311</t>
  </si>
  <si>
    <t>BETA GEN (BİSMİL)</t>
  </si>
  <si>
    <t>TRXXEPBQ2311</t>
  </si>
  <si>
    <t>KAYSERİ ŞEKER (BOĞAZLIYAN)</t>
  </si>
  <si>
    <t>TRXKAYBX2310</t>
  </si>
  <si>
    <t>TRXKAYBY2319</t>
  </si>
  <si>
    <t>KÜÇÜKER İNÇLER (ALTINEKİN)</t>
  </si>
  <si>
    <t>TRXXGFB82318</t>
  </si>
  <si>
    <t>TRXXGFB92317</t>
  </si>
  <si>
    <t>ZD LİDAŞ</t>
  </si>
  <si>
    <t>TRXXGNBD2316</t>
  </si>
  <si>
    <t>HASANOĞULLARI (AKSARAY)</t>
  </si>
  <si>
    <t>TRXXGCBH2315</t>
  </si>
  <si>
    <t>TRXTLTBD2319</t>
  </si>
  <si>
    <t>RUHBAŞ</t>
  </si>
  <si>
    <t>TRXRUTBD2310</t>
  </si>
  <si>
    <t>TRXRUTBE2319</t>
  </si>
  <si>
    <t>ULİDAŞ (SORGUN)</t>
  </si>
  <si>
    <t>TRXXBMB12312</t>
  </si>
  <si>
    <t>TRXXBMB22311</t>
  </si>
  <si>
    <t>TRXXBMB32310</t>
  </si>
  <si>
    <t>TRXXBMB52318</t>
  </si>
  <si>
    <t>TRXXBMB62317</t>
  </si>
  <si>
    <t>DOĞA AKBULUT</t>
  </si>
  <si>
    <t>TRXXEIB52310</t>
  </si>
  <si>
    <t>EKBER</t>
  </si>
  <si>
    <t>TRXXJOB12311</t>
  </si>
  <si>
    <t>YENİ PAZAR TARIM (BOĞAZLIYAN)</t>
  </si>
  <si>
    <t>TRXXELBI2315</t>
  </si>
  <si>
    <t>TRXXIGBG2310</t>
  </si>
  <si>
    <t>TRXYALB92316</t>
  </si>
  <si>
    <t>ÇELİKOĞULLARI</t>
  </si>
  <si>
    <t>TRXXFCB82317</t>
  </si>
  <si>
    <t>ALTILAR (BALA)</t>
  </si>
  <si>
    <t>TRXATTBD2312</t>
  </si>
  <si>
    <t xml:space="preserve">DİCLE İPEKYOLU </t>
  </si>
  <si>
    <t>TRXXFDBF2317</t>
  </si>
  <si>
    <t>TRXRUTBF2318</t>
  </si>
  <si>
    <t>TRXERGB92312</t>
  </si>
  <si>
    <t>MY SİLO (ESKİŞEHİR)</t>
  </si>
  <si>
    <t>TRXMYSBH2318</t>
  </si>
  <si>
    <t>TRXRUTBG2317</t>
  </si>
  <si>
    <t>TRXRUTBH2316</t>
  </si>
  <si>
    <t>TRXMYSBI2317</t>
  </si>
  <si>
    <t>TRXMYSBK2313</t>
  </si>
  <si>
    <t>TK (KAYMAZ)</t>
  </si>
  <si>
    <t>TRXTKTBA2313</t>
  </si>
  <si>
    <t>TRXTKTB82319</t>
  </si>
  <si>
    <t>TRAKYA EVREN (KEŞAN)</t>
  </si>
  <si>
    <t>TRXTETBK2319</t>
  </si>
  <si>
    <t>TRXTETBL2318</t>
  </si>
  <si>
    <t>TRXTETBM2317</t>
  </si>
  <si>
    <t>KARAKAYA</t>
  </si>
  <si>
    <t>TRXXJKB72313</t>
  </si>
  <si>
    <t>GÜZEL TARIM (CİHANBEYLİ)</t>
  </si>
  <si>
    <t>TRXGZLBI2311</t>
  </si>
  <si>
    <t>AKCAN</t>
  </si>
  <si>
    <t>TRXXHLBC2318</t>
  </si>
  <si>
    <t>BANDIRMA TB</t>
  </si>
  <si>
    <t>TRXXINBD2314</t>
  </si>
  <si>
    <t>TRXXINBE2313</t>
  </si>
  <si>
    <t>TRXXINBF2312</t>
  </si>
  <si>
    <t>ALTINBİLEK (ALPU)</t>
  </si>
  <si>
    <t>TRXXGVB82315</t>
  </si>
  <si>
    <t>KÖKTEN</t>
  </si>
  <si>
    <t>TRXXJLB42314</t>
  </si>
  <si>
    <t>TRXXJLB62312</t>
  </si>
  <si>
    <t>AŞIROĞULLARI</t>
  </si>
  <si>
    <t>TRXXILB52315</t>
  </si>
  <si>
    <t>TRXXILB42316</t>
  </si>
  <si>
    <t>HİMMETDEDE LİDAŞ (KOCASİNAN)</t>
  </si>
  <si>
    <t>TRXXGGBC2316</t>
  </si>
  <si>
    <t>TRXXGGBD2315</t>
  </si>
  <si>
    <t>TMO-TOBB (KEŞAN)</t>
  </si>
  <si>
    <t>TRXXEDBC2311</t>
  </si>
  <si>
    <t>TRXXEDBE2319</t>
  </si>
  <si>
    <t>YUSUF ZENGİN (MERKEZ)</t>
  </si>
  <si>
    <t>TRXYUSBD2312</t>
  </si>
  <si>
    <t>ULİDAŞ (ÇERİKLİ)</t>
  </si>
  <si>
    <t>TRXXJIBZ2314</t>
  </si>
  <si>
    <t>TRXXGGBE2314</t>
  </si>
  <si>
    <t>TRXXGGBF2313</t>
  </si>
  <si>
    <t>TRXXGGBG2312</t>
  </si>
  <si>
    <t>SARAÇ (MERKEZ)</t>
  </si>
  <si>
    <t>TRXSRCBG2310</t>
  </si>
  <si>
    <t>TRXSRCBH2319</t>
  </si>
  <si>
    <t>TRXSRCBI2318</t>
  </si>
  <si>
    <t>TRXXFVBA2310</t>
  </si>
  <si>
    <t>TRXSRCBL2313</t>
  </si>
  <si>
    <t>AKF AGRO (CİHANBEYLİ)</t>
  </si>
  <si>
    <t>TRXXHUBH2312</t>
  </si>
  <si>
    <t>TEKA (KARAKEÇİLİ)</t>
  </si>
  <si>
    <t>TRXXGBBO2317</t>
  </si>
  <si>
    <t>TRXXGBBP2316</t>
  </si>
  <si>
    <t>ESERLER</t>
  </si>
  <si>
    <t>TRXXGLB92315</t>
  </si>
  <si>
    <t>TRXXGLBA2311</t>
  </si>
  <si>
    <t>SENTİNUS (SARIOĞLAN)</t>
  </si>
  <si>
    <t>TRXXGHBD2314</t>
  </si>
  <si>
    <t>TRXXGHBE2313</t>
  </si>
  <si>
    <t>TRXXGHBF2312</t>
  </si>
  <si>
    <t>TRXXGHBG2311</t>
  </si>
  <si>
    <t>TRXXEJB92314</t>
  </si>
  <si>
    <t>KAHVECİ AGRO</t>
  </si>
  <si>
    <t>TRXXFYBR2318</t>
  </si>
  <si>
    <t>TRXXFYBS2317</t>
  </si>
  <si>
    <t>ŞİMALA (KARATAY)</t>
  </si>
  <si>
    <t>TRXSMLBL2317</t>
  </si>
  <si>
    <t>TZN (ESKİL)</t>
  </si>
  <si>
    <t>TRXXHCB82313</t>
  </si>
  <si>
    <t>TRXXHCB52316</t>
  </si>
  <si>
    <t>TRXXGGBJ2319</t>
  </si>
  <si>
    <t>TRXMYSB32320</t>
  </si>
  <si>
    <t>TRXMYSBV2310</t>
  </si>
  <si>
    <t>TOPRAK (KADINHANI)</t>
  </si>
  <si>
    <t>TRXTOPBN2318</t>
  </si>
  <si>
    <t>ATARLAR (ESKİL)</t>
  </si>
  <si>
    <t>TRXATUBP2315</t>
  </si>
  <si>
    <t>TEKİN (BESNİ)</t>
  </si>
  <si>
    <t>TRXXFNBD2317</t>
  </si>
  <si>
    <t>ERK LİDAŞ</t>
  </si>
  <si>
    <t>TRXXJBBB2319</t>
  </si>
  <si>
    <t>BAŞAK SARIKAYA</t>
  </si>
  <si>
    <t>TRXXGKBA2312</t>
  </si>
  <si>
    <t>ÖZAKAN</t>
  </si>
  <si>
    <t>TRXXJUB12318</t>
  </si>
  <si>
    <t>ALTINBİLEK (MERKEZ)</t>
  </si>
  <si>
    <t>TRXXEGB72312</t>
  </si>
  <si>
    <t>TRXXEGB92310</t>
  </si>
  <si>
    <t>DÜLGER</t>
  </si>
  <si>
    <t>TRXXIAB72316</t>
  </si>
  <si>
    <t>TOPRAK (ALTINEKİN)</t>
  </si>
  <si>
    <t>TRXTOPBA2313</t>
  </si>
  <si>
    <t>ŞEVGİNLER (VAN)</t>
  </si>
  <si>
    <t>TRXXJSB72316</t>
  </si>
  <si>
    <t>TANELSAN</t>
  </si>
  <si>
    <t>TRXXJVB12316</t>
  </si>
  <si>
    <t>TRXXJSB32310</t>
  </si>
  <si>
    <t>TRXXJLB72311</t>
  </si>
  <si>
    <t>TRXTOPBW2317</t>
  </si>
  <si>
    <t>TRXXGKBD2319</t>
  </si>
  <si>
    <t>HEKİMOĞLU</t>
  </si>
  <si>
    <t>TRXHKMBA2314</t>
  </si>
  <si>
    <t>YENİ PAZAR TARIM (KAMAN)</t>
  </si>
  <si>
    <t>TRXXJYB12310</t>
  </si>
  <si>
    <t>EROĞLU AGRO</t>
  </si>
  <si>
    <t>TRXXHRBB2313</t>
  </si>
  <si>
    <t>ERC</t>
  </si>
  <si>
    <t>TRXXGJBN2310</t>
  </si>
  <si>
    <t>TRXXGJBP2318</t>
  </si>
  <si>
    <t>TRXXGJBO2319</t>
  </si>
  <si>
    <t>TRXXGJBM2311</t>
  </si>
  <si>
    <t>CEYLANLAR (ÇİÇEKDAĞI)</t>
  </si>
  <si>
    <t>TRXXKCB12314</t>
  </si>
  <si>
    <t>TRXXKCB02315</t>
  </si>
  <si>
    <t>TEKA (BALA)</t>
  </si>
  <si>
    <t>TRXXGBBR2314</t>
  </si>
  <si>
    <t>TRXXIDBG2313</t>
  </si>
  <si>
    <t>ÖZB LİDAŞ</t>
  </si>
  <si>
    <t>TRXXKBB02317</t>
  </si>
  <si>
    <t>1001 LİDAŞ</t>
  </si>
  <si>
    <t>TRXXFLBA2312</t>
  </si>
  <si>
    <t>PAMUKKALE (HONAZ)</t>
  </si>
  <si>
    <t>TRXXJZB52313</t>
  </si>
  <si>
    <t>TRXXJZB22316</t>
  </si>
  <si>
    <t>AZİZİYE</t>
  </si>
  <si>
    <t>TRXXIRB02317</t>
  </si>
  <si>
    <t>TRXXIRBZ2314</t>
  </si>
  <si>
    <t>TRXXFXBX2311</t>
  </si>
  <si>
    <t>TRXGZLBJ2310</t>
  </si>
  <si>
    <t>HASANOĞULLARI (KIRŞEHİR)</t>
  </si>
  <si>
    <t>TRXXKDB12312</t>
  </si>
  <si>
    <t>TRXXEPBR2310</t>
  </si>
  <si>
    <t>TRXXKDB22311</t>
  </si>
  <si>
    <t>PAMUKKALE (UŞAK)</t>
  </si>
  <si>
    <t>TRXXMIB32315</t>
  </si>
  <si>
    <t>TRXXMIB22316</t>
  </si>
  <si>
    <t>TRXXJBBI2312</t>
  </si>
  <si>
    <t>TRXSRCBM2312</t>
  </si>
  <si>
    <t>DOĞU MARMARA</t>
  </si>
  <si>
    <t>TRXXEUB32317</t>
  </si>
  <si>
    <t>TRXXEUB22318</t>
  </si>
  <si>
    <t>ARSLAN AGRO</t>
  </si>
  <si>
    <t>TRXXKSB02311</t>
  </si>
  <si>
    <t>TRXXKSB12310</t>
  </si>
  <si>
    <t>TRXXKSB22319</t>
  </si>
  <si>
    <t>REKOLTE TARIM</t>
  </si>
  <si>
    <t>TRXXGPB42311</t>
  </si>
  <si>
    <t>PAMUKKALE (TAVAS)</t>
  </si>
  <si>
    <t>TRXXTZB12316</t>
  </si>
  <si>
    <t>TRXXGPB52310</t>
  </si>
  <si>
    <t>SİYEZ TARIM</t>
  </si>
  <si>
    <t>TRXXKYB02319</t>
  </si>
  <si>
    <t>TRXXJBBF2315</t>
  </si>
  <si>
    <t>ÖZDEMİRLER AGRO</t>
  </si>
  <si>
    <t>TRXXKVB02315</t>
  </si>
  <si>
    <t>TRXXJZBD2319</t>
  </si>
  <si>
    <t>TRXXKVB32312</t>
  </si>
  <si>
    <t>AĞALAR</t>
  </si>
  <si>
    <t>TRXXMDB02319</t>
  </si>
  <si>
    <t>DENİZLİ BORSA (TAVAS)</t>
  </si>
  <si>
    <t>TRXXLNB02310</t>
  </si>
  <si>
    <t>PAMUKKALE (BAKLAN)</t>
  </si>
  <si>
    <t>TRXXMLB22310</t>
  </si>
  <si>
    <t>AK LİDAŞ</t>
  </si>
  <si>
    <t>TRXXMCBA2314</t>
  </si>
  <si>
    <t>TRXXJBBE2316</t>
  </si>
  <si>
    <t>MİR AGRO</t>
  </si>
  <si>
    <t>TRXXMOB82318</t>
  </si>
  <si>
    <t>TRXXMOBB2319</t>
  </si>
  <si>
    <t>TRXXMOBA2310</t>
  </si>
  <si>
    <t>ADANA</t>
  </si>
  <si>
    <t>ADIYAMAN</t>
  </si>
  <si>
    <t>TOPLAM</t>
  </si>
  <si>
    <t>AFYONKARAHİSAR</t>
  </si>
  <si>
    <t>AKSARAY</t>
  </si>
  <si>
    <t>ANKARA</t>
  </si>
  <si>
    <t>BALIKESİR</t>
  </si>
  <si>
    <t>BATMAN</t>
  </si>
  <si>
    <t>DENİZLİ</t>
  </si>
  <si>
    <t>DİYARBAKIR</t>
  </si>
  <si>
    <t>EDİRNE</t>
  </si>
  <si>
    <t>ERZURUM</t>
  </si>
  <si>
    <t>ESKİŞEHİR</t>
  </si>
  <si>
    <t>GAZİANTEP</t>
  </si>
  <si>
    <t>HATAY</t>
  </si>
  <si>
    <t>KAHRAMANMARAŞ</t>
  </si>
  <si>
    <t>KAYSERİ</t>
  </si>
  <si>
    <t>KIRIKKALE</t>
  </si>
  <si>
    <t>KIRKLARELİ</t>
  </si>
  <si>
    <t>KIRŞEHİR</t>
  </si>
  <si>
    <t>KONYA</t>
  </si>
  <si>
    <t>MARDİN</t>
  </si>
  <si>
    <t>MERSİN</t>
  </si>
  <si>
    <t>MUŞ</t>
  </si>
  <si>
    <t>SAKARYA</t>
  </si>
  <si>
    <t>SAMSUN</t>
  </si>
  <si>
    <t>SİVAS</t>
  </si>
  <si>
    <t>ŞANLIURFA</t>
  </si>
  <si>
    <t>TEKİRDAĞ</t>
  </si>
  <si>
    <t>YOZGAT</t>
  </si>
  <si>
    <t>GENEL TOPLAM</t>
  </si>
  <si>
    <t>MAHSUL YILI</t>
  </si>
  <si>
    <t xml:space="preserve">BAŞMÜDÜRLÜK </t>
  </si>
  <si>
    <t>LİSANSLI DEPO ADI</t>
  </si>
  <si>
    <t xml:space="preserve">ÜRÜN KODU </t>
  </si>
  <si>
    <t xml:space="preserve">MİKTAR </t>
  </si>
  <si>
    <t>MİKTAR</t>
  </si>
  <si>
    <t>TRXKAYBP2419</t>
  </si>
  <si>
    <t>TRXXBDBT2513</t>
  </si>
  <si>
    <t>TRXKAYBE2412</t>
  </si>
  <si>
    <t>TRXKAYBH2518</t>
  </si>
  <si>
    <t>TRXKAYBJ2417</t>
  </si>
  <si>
    <t>TRXKTUBD2416</t>
  </si>
  <si>
    <t>TRXKTUBP2529</t>
  </si>
  <si>
    <t>TRXSRCBP2418</t>
  </si>
  <si>
    <t>ALTUNTAŞ (ACIPINAR)</t>
  </si>
  <si>
    <t>TRXALTBZ2512</t>
  </si>
  <si>
    <t>KAN</t>
  </si>
  <si>
    <t>TRXKANBF2513</t>
  </si>
  <si>
    <t>ALTUNTAŞ (AĞAÇÖREN)</t>
  </si>
  <si>
    <t>TRXALTB92514</t>
  </si>
  <si>
    <t>TRXMYSBI2416</t>
  </si>
  <si>
    <t>TRXMYSB52419</t>
  </si>
  <si>
    <t>TRXMYSBC2511</t>
  </si>
  <si>
    <t>TRXTOPBS2412</t>
  </si>
  <si>
    <t>TRXTOPBK2519</t>
  </si>
  <si>
    <t>TRXRUTBK2410</t>
  </si>
  <si>
    <t>TRXRUTBR2512</t>
  </si>
  <si>
    <t>TRXKTUB12413</t>
  </si>
  <si>
    <t>TRXKTUBP2537</t>
  </si>
  <si>
    <t>TRXPLTBD2412</t>
  </si>
  <si>
    <t>TRXPLTBK2512</t>
  </si>
  <si>
    <t>TRXSLTBM2418</t>
  </si>
  <si>
    <t>TRXSLTBS2511</t>
  </si>
  <si>
    <t>TRXTTDBR2412</t>
  </si>
  <si>
    <t>TRXTTDBX2513</t>
  </si>
  <si>
    <t>TRXATABF2519</t>
  </si>
  <si>
    <t>MY SİLO (AKSARAY)</t>
  </si>
  <si>
    <t>TRXMYSBX2516</t>
  </si>
  <si>
    <t>GAP ŞANLIURFA</t>
  </si>
  <si>
    <t>TRXXDTBL2511</t>
  </si>
  <si>
    <t>TRXXBMBG2418</t>
  </si>
  <si>
    <t>TRXXBMBR2514</t>
  </si>
  <si>
    <t>TK (ŞEREFLİKOÇHİSAR)</t>
  </si>
  <si>
    <t>TRXTKTBF2516</t>
  </si>
  <si>
    <t>AS LİDAŞ (KARAPINAR)</t>
  </si>
  <si>
    <t>TRXASLB02523</t>
  </si>
  <si>
    <t>TRXXEHBM2513</t>
  </si>
  <si>
    <t>TRXXEIBG2510</t>
  </si>
  <si>
    <t>TRXXEJBA2416</t>
  </si>
  <si>
    <t>TRXXEJBE2511</t>
  </si>
  <si>
    <t>TRXXELBQ2414</t>
  </si>
  <si>
    <t>TRXXELBT2510</t>
  </si>
  <si>
    <t>TRXXEEBB2410</t>
  </si>
  <si>
    <t>TRXXEEBF2515</t>
  </si>
  <si>
    <t>SARAÇ (BEYŞEHİR)</t>
  </si>
  <si>
    <t>TRXSRCBS2415</t>
  </si>
  <si>
    <t>TRXSRCB12517</t>
  </si>
  <si>
    <t>TRXXFCBH2415</t>
  </si>
  <si>
    <t>TRXXFCBN2516</t>
  </si>
  <si>
    <t>TRXXFXB42416</t>
  </si>
  <si>
    <t>TRXXFXBB2515</t>
  </si>
  <si>
    <t>TRXKTUB12520</t>
  </si>
  <si>
    <t>TRXXKFB62411</t>
  </si>
  <si>
    <t>TRXXGJBS2414</t>
  </si>
  <si>
    <t>TRXXGJBY2515</t>
  </si>
  <si>
    <t>TRXXGGBN2412</t>
  </si>
  <si>
    <t>TRXXGGB02512</t>
  </si>
  <si>
    <t>TRXXFTBD2410</t>
  </si>
  <si>
    <t>TRXXFTBM2518</t>
  </si>
  <si>
    <t>TRXXGHBP2419</t>
  </si>
  <si>
    <t>TRXXGHBV2510</t>
  </si>
  <si>
    <t>TRXXGKBL2517</t>
  </si>
  <si>
    <t>TRXXGLBC2418</t>
  </si>
  <si>
    <t>TRXXGLBE2515</t>
  </si>
  <si>
    <t>BALKIR</t>
  </si>
  <si>
    <t>TRXXGMBN2414</t>
  </si>
  <si>
    <t>TRXXGMBV2513</t>
  </si>
  <si>
    <t>EREĞLİ TARIM</t>
  </si>
  <si>
    <t>TRXXHKBL2417</t>
  </si>
  <si>
    <t>TRXXHKBQ2511</t>
  </si>
  <si>
    <t>TRXXIABA2411</t>
  </si>
  <si>
    <t>TRXXIABG2514</t>
  </si>
  <si>
    <t>TRXXHVBL2414</t>
  </si>
  <si>
    <t>TRXXHVBY2518</t>
  </si>
  <si>
    <t>AFŞİN ELBİSTAN</t>
  </si>
  <si>
    <t>TRXXIPB62414</t>
  </si>
  <si>
    <t>TRXXIPB92510</t>
  </si>
  <si>
    <t>TRXXJBBZ2519</t>
  </si>
  <si>
    <t>İZZETTİN DENKTAŞ</t>
  </si>
  <si>
    <t>TRXXJDBY2419</t>
  </si>
  <si>
    <t>TRXXJOB32418</t>
  </si>
  <si>
    <t>TRXXJOB62514</t>
  </si>
  <si>
    <t>TRXXJZBG2514</t>
  </si>
  <si>
    <t>TRXXMIB82518</t>
  </si>
  <si>
    <t>TRXXKDB52417</t>
  </si>
  <si>
    <t>TRXXTZB32413</t>
  </si>
  <si>
    <t>TRXXTZB92516</t>
  </si>
  <si>
    <t>NAZIR ALICI</t>
  </si>
  <si>
    <t>TRXXUCB12412</t>
  </si>
  <si>
    <t>PAMUKKALE (ACIPAYAM)</t>
  </si>
  <si>
    <t>TRXXLDBB2511</t>
  </si>
  <si>
    <t>TRXXLNB42514</t>
  </si>
  <si>
    <t xml:space="preserve">MEMİŞ OĞULLARI TARIM </t>
  </si>
  <si>
    <t>TRXXLYB42412</t>
  </si>
  <si>
    <t>ÖZ POLAT AGRO</t>
  </si>
  <si>
    <t>TRXXUFB52510</t>
  </si>
  <si>
    <t>POLAT AGRO (HACIBEKTAŞ)</t>
  </si>
  <si>
    <t>TRXXUIB82412</t>
  </si>
  <si>
    <t>TRXXUIBH2519</t>
  </si>
  <si>
    <t>EREĞLİ PANCAR</t>
  </si>
  <si>
    <t>TRXXUDBE2517</t>
  </si>
  <si>
    <t>TRXXMLB82512</t>
  </si>
  <si>
    <t>MUNZUR AGRO</t>
  </si>
  <si>
    <t>TRXXMTBD2411</t>
  </si>
  <si>
    <t>TRXXMTB22511</t>
  </si>
  <si>
    <t>DENİZLİ BORSA (ÇİVRİL)</t>
  </si>
  <si>
    <t>TRXXMSB12514</t>
  </si>
  <si>
    <t>SİLOPİ LİDAŞ</t>
  </si>
  <si>
    <t>TRXXNCB12516</t>
  </si>
  <si>
    <t>ALKIM LİDAŞ</t>
  </si>
  <si>
    <t>TRXXNKB42516</t>
  </si>
  <si>
    <t>İKİ KARDEŞLER</t>
  </si>
  <si>
    <t>TRXXOBB02517</t>
  </si>
  <si>
    <t>ÇORUM</t>
  </si>
  <si>
    <t>TRXXFXB82412</t>
  </si>
  <si>
    <t>TRXXHKBK2418</t>
  </si>
  <si>
    <t>TRXXHKBJ2411</t>
  </si>
  <si>
    <t>TRXTKTBE2517</t>
  </si>
  <si>
    <t>TRXATTBJ2415</t>
  </si>
  <si>
    <t>TRXATTBT2512</t>
  </si>
  <si>
    <t>TRXATTBN2518</t>
  </si>
  <si>
    <t>TRXXFZBY2417</t>
  </si>
  <si>
    <t>AYAZZ TARIM</t>
  </si>
  <si>
    <t>TRXXMAB22412</t>
  </si>
  <si>
    <t>ALİ KÜRKÜT</t>
  </si>
  <si>
    <t>TRXXLTB52411</t>
  </si>
  <si>
    <t>DAYANLAR LİDAŞ</t>
  </si>
  <si>
    <t>TRXXMHB02419</t>
  </si>
  <si>
    <t>TRXXLTB02416</t>
  </si>
  <si>
    <t>SALUVAN</t>
  </si>
  <si>
    <t>TRXXGABF2418</t>
  </si>
  <si>
    <t>TRXXGNBH2411</t>
  </si>
  <si>
    <t>TRXXGNBF2413</t>
  </si>
  <si>
    <t>TRXXGABI2415</t>
  </si>
  <si>
    <t>TRXXMAB12413</t>
  </si>
  <si>
    <t>TRXXUCB72515</t>
  </si>
  <si>
    <t>TRXXUCB82514</t>
  </si>
  <si>
    <t>TRXXUCB42419</t>
  </si>
  <si>
    <t>TRXXUCB22411</t>
  </si>
  <si>
    <t>TRXXHPBD2412</t>
  </si>
  <si>
    <t>TRXXKBB42412</t>
  </si>
  <si>
    <t>MARSAN GRUP</t>
  </si>
  <si>
    <t>TRXXLKB12414</t>
  </si>
  <si>
    <t>TRXXGDBZ2411</t>
  </si>
  <si>
    <t>TRXXJRB42410</t>
  </si>
  <si>
    <t>TRXXKBB52411</t>
  </si>
  <si>
    <t>TRXXGUBT2418</t>
  </si>
  <si>
    <t>TRXXGUBU2415</t>
  </si>
  <si>
    <t>TRXXIDBI2410</t>
  </si>
  <si>
    <t>TRXXJABJ2411</t>
  </si>
  <si>
    <t>TRXXKFB22415</t>
  </si>
  <si>
    <t>TRXCLDBK2416</t>
  </si>
  <si>
    <t>BETA GEN (YENİŞEHİR)</t>
  </si>
  <si>
    <t>TRXXEPB02419</t>
  </si>
  <si>
    <t>TRXCLDBJ2419</t>
  </si>
  <si>
    <t>TRXXJRB32411</t>
  </si>
  <si>
    <t>TRXXKFB12416</t>
  </si>
  <si>
    <t>TRXXEPB12418</t>
  </si>
  <si>
    <t>TRXXFCBF2417</t>
  </si>
  <si>
    <t>TRXXJDBX2410</t>
  </si>
  <si>
    <t>TRXXJABK2418</t>
  </si>
  <si>
    <t>TRXXJDBW2411</t>
  </si>
  <si>
    <t>TRXXEHBF2413</t>
  </si>
  <si>
    <t>AKBAL HUBUBAT</t>
  </si>
  <si>
    <t>TRXXFHBP2410</t>
  </si>
  <si>
    <t>Tiryaki Lidaş</t>
  </si>
  <si>
    <t>TRXTYTBE2511</t>
  </si>
  <si>
    <t>TRXTYTB32414</t>
  </si>
  <si>
    <t>BEŞLER LİDAŞ</t>
  </si>
  <si>
    <t>TRXXLOB12416</t>
  </si>
  <si>
    <t>Akbal Lidaş</t>
  </si>
  <si>
    <t>TRXXFHBY2518</t>
  </si>
  <si>
    <t>TRXXFHBO2411</t>
  </si>
  <si>
    <t>TRXXUFB22414</t>
  </si>
  <si>
    <t>TRXATAB12416</t>
  </si>
  <si>
    <t>NARLI LİDAŞ</t>
  </si>
  <si>
    <t>TRXXKKB32414</t>
  </si>
  <si>
    <t>TRXXJOB42417</t>
  </si>
  <si>
    <t>KAYNAR AGRO</t>
  </si>
  <si>
    <t>TRXXLGB22411</t>
  </si>
  <si>
    <t>TRXXUFB12415</t>
  </si>
  <si>
    <t>TRXXIPB52415</t>
  </si>
  <si>
    <t>TRXXGGBL2414</t>
  </si>
  <si>
    <t>TRXXGHBT2514</t>
  </si>
  <si>
    <t>TRXRUTBJ2413</t>
  </si>
  <si>
    <t>TRXXBHBK2518</t>
  </si>
  <si>
    <t>TRXXGJBR2415</t>
  </si>
  <si>
    <t>TRXPLTBF2410</t>
  </si>
  <si>
    <t>TRXRUTBQ2513</t>
  </si>
  <si>
    <t>TRXXGLBD2417</t>
  </si>
  <si>
    <t>TRXXGGB22510</t>
  </si>
  <si>
    <t>TRXXGGB12511</t>
  </si>
  <si>
    <t>TRXKAYBI2418</t>
  </si>
  <si>
    <t>TRXXGHBN2411</t>
  </si>
  <si>
    <t>TRXXEJBB2415</t>
  </si>
  <si>
    <t>TRXXGHBO2410</t>
  </si>
  <si>
    <t>TRXPLTBE2411</t>
  </si>
  <si>
    <t>TRXPLTBM2510</t>
  </si>
  <si>
    <t>TRXXHVBJ2418</t>
  </si>
  <si>
    <t>İPEK LİDAŞ</t>
  </si>
  <si>
    <t>TRXXNPB92510</t>
  </si>
  <si>
    <t>TRXKAYBC2414</t>
  </si>
  <si>
    <t>TRXXGLBF2514</t>
  </si>
  <si>
    <t>TRXXGHBU2511</t>
  </si>
  <si>
    <t>TRXXFTBF2418</t>
  </si>
  <si>
    <t>TRXKAYBD2413</t>
  </si>
  <si>
    <t>TRXXGJBX2516</t>
  </si>
  <si>
    <t>TRXKAYBG2519</t>
  </si>
  <si>
    <t>TRXXELBP2415</t>
  </si>
  <si>
    <t>TRXXHVBZ2517</t>
  </si>
  <si>
    <t>TRXXELBO2416</t>
  </si>
  <si>
    <t>TRXXHVB02519</t>
  </si>
  <si>
    <t>TRXXELBS2511</t>
  </si>
  <si>
    <t>TRXPLTBL2511</t>
  </si>
  <si>
    <t>TRXXEJBC2513</t>
  </si>
  <si>
    <t>TRXXFTBE2419</t>
  </si>
  <si>
    <t>TRXXFTBO2516</t>
  </si>
  <si>
    <t>TRXXELBR2512</t>
  </si>
  <si>
    <t>TRXXEJBD2512</t>
  </si>
  <si>
    <t>TRXKAYBF2510</t>
  </si>
  <si>
    <t>TRXXGLBG2513</t>
  </si>
  <si>
    <t>TRXXFTBN2517</t>
  </si>
  <si>
    <t>TRXXUIB72413</t>
  </si>
  <si>
    <t>TRXTTDBQ2413</t>
  </si>
  <si>
    <t>TOPRAK (KAZIMKARABEKİR)</t>
  </si>
  <si>
    <t>TRXTOPBN2417</t>
  </si>
  <si>
    <t>TRXSRCB42514</t>
  </si>
  <si>
    <t>TRXSRCBT2414</t>
  </si>
  <si>
    <t>KARAMAN TB</t>
  </si>
  <si>
    <t>TRXXJCB92417</t>
  </si>
  <si>
    <t>AS LİDAŞ (ÇUMRA)</t>
  </si>
  <si>
    <t>TRXASLB12415</t>
  </si>
  <si>
    <t>TRXASLBQ2415</t>
  </si>
  <si>
    <t>TRXKTUBZ2410</t>
  </si>
  <si>
    <t>TRXXJBBP2412</t>
  </si>
  <si>
    <t>TRXTOPBT2411</t>
  </si>
  <si>
    <t>TRXASLBP2416</t>
  </si>
  <si>
    <t>TRXYUSBG2418</t>
  </si>
  <si>
    <t>TRXSRCBX2418</t>
  </si>
  <si>
    <t>TRXSRCBY2417</t>
  </si>
  <si>
    <t>AVS AGRO</t>
  </si>
  <si>
    <t>TRXAVSBN2416</t>
  </si>
  <si>
    <t>TRXSRCB32515</t>
  </si>
  <si>
    <t>MARDİN TARIM</t>
  </si>
  <si>
    <t>TRXMTDBB2417</t>
  </si>
  <si>
    <t>TRXXKYB42414</t>
  </si>
  <si>
    <t>TRXXNCB32514</t>
  </si>
  <si>
    <t>TRXXMCB82412</t>
  </si>
  <si>
    <t>YİĞİTLER AGRO</t>
  </si>
  <si>
    <t>TRXXFOBO2511</t>
  </si>
  <si>
    <t>KILIÇLAR</t>
  </si>
  <si>
    <t>TRXXJNB62417</t>
  </si>
  <si>
    <t>KADİM LİDAŞ</t>
  </si>
  <si>
    <t>TRXXMFBC2517</t>
  </si>
  <si>
    <t>AKCAN LİDAŞ</t>
  </si>
  <si>
    <t>TRXXHLBR2519</t>
  </si>
  <si>
    <t xml:space="preserve">ENS LİDAŞ </t>
  </si>
  <si>
    <t>TRXXLBB62517</t>
  </si>
  <si>
    <t>TRXUNSBO2411</t>
  </si>
  <si>
    <t>TRXXFOBF2413</t>
  </si>
  <si>
    <t>KILIÇLAR LİDAŞ</t>
  </si>
  <si>
    <t>TRXXJNB82514</t>
  </si>
  <si>
    <t>DUYAN AGRO</t>
  </si>
  <si>
    <t>TRXXKZBA2418</t>
  </si>
  <si>
    <t>TRXXFIB72414</t>
  </si>
  <si>
    <t>TRXXFDBL2418</t>
  </si>
  <si>
    <t>TRXXLBB02414</t>
  </si>
  <si>
    <t>AZİM LİDAŞ</t>
  </si>
  <si>
    <t>TRXXLRB12419</t>
  </si>
  <si>
    <t>ÖNER</t>
  </si>
  <si>
    <t>TRXXIYB72415</t>
  </si>
  <si>
    <t>TRXXMCB72413</t>
  </si>
  <si>
    <t>TRXXKZB92416</t>
  </si>
  <si>
    <t>VENÜS SİLO</t>
  </si>
  <si>
    <t>TRXXHTB02414</t>
  </si>
  <si>
    <t>KAYSERİ ŞEKER</t>
  </si>
  <si>
    <t>TRXXBDBS2514</t>
  </si>
  <si>
    <t>KAİNAT</t>
  </si>
  <si>
    <t>TRXKTUBO2520</t>
  </si>
  <si>
    <t>TRXSLTBL2419</t>
  </si>
  <si>
    <t>TRXSLTBT2510</t>
  </si>
  <si>
    <t>TRXXGMBU2514</t>
  </si>
  <si>
    <t>TRXKAYBO2410</t>
  </si>
  <si>
    <t>TRXXGMBM2415</t>
  </si>
  <si>
    <t>KARABULUT HUBUBAT</t>
  </si>
  <si>
    <t>TRXXLSB22416</t>
  </si>
  <si>
    <t>TRXXDTBB2414</t>
  </si>
  <si>
    <t>TRXXETBC2412</t>
  </si>
  <si>
    <t>TRXXLSB12417</t>
  </si>
  <si>
    <t>TAVŞU</t>
  </si>
  <si>
    <t>TRXXISB32411</t>
  </si>
  <si>
    <t>TRXXFPBK2415</t>
  </si>
  <si>
    <t>ZEN GLOBAL</t>
  </si>
  <si>
    <t>TRXXKPB42412</t>
  </si>
  <si>
    <t>YİĞİT AGRO (EYYÜBİYE 2)</t>
  </si>
  <si>
    <t>TRXXLCB12411</t>
  </si>
  <si>
    <t>BAŞAK LİDAŞ</t>
  </si>
  <si>
    <t>TRXXGKBK2518</t>
  </si>
  <si>
    <t>TRXMYSB42410</t>
  </si>
  <si>
    <t>TRXXGKBF2416</t>
  </si>
  <si>
    <t>TRXXBMBI2416</t>
  </si>
  <si>
    <t>MEMİŞ OĞULLARI LİDAŞ</t>
  </si>
  <si>
    <t>TRXXLYBE2513</t>
  </si>
  <si>
    <t>TRXXBMBH2417</t>
  </si>
  <si>
    <t>TRXXGKBG2415</t>
  </si>
  <si>
    <t>TRXXLYBD2514</t>
  </si>
  <si>
    <t>TMO-TOBB LİDAŞ</t>
  </si>
  <si>
    <t>TRXXEEBD2517</t>
  </si>
  <si>
    <t>TRXXEEB92414</t>
  </si>
  <si>
    <t>TRXXEEBA2411</t>
  </si>
  <si>
    <t>TRXXLYB32413</t>
  </si>
  <si>
    <t>TRXXEEBE2516</t>
  </si>
  <si>
    <t>TRXXLYB22414</t>
  </si>
  <si>
    <t>TRXXGKBJ2511</t>
  </si>
  <si>
    <t>TRXALGBC2415</t>
  </si>
  <si>
    <t>TRXALGBF2511</t>
  </si>
  <si>
    <t>SANDIKÇI</t>
  </si>
  <si>
    <t>TRXSTLB82418</t>
  </si>
  <si>
    <t>TRXSTLBB2411</t>
  </si>
  <si>
    <t>TRXERGBA241</t>
  </si>
  <si>
    <t>TRXERGBB2416</t>
  </si>
  <si>
    <t>TRXERGBC2415</t>
  </si>
  <si>
    <t>TRXXKBB22414</t>
  </si>
  <si>
    <t>TRXXHSB82418</t>
  </si>
  <si>
    <t>TRXXHSB92417</t>
  </si>
  <si>
    <t>TRXXHSBB2510</t>
  </si>
  <si>
    <t>TRXXHSBC2519</t>
  </si>
  <si>
    <t>İSMET KONUK</t>
  </si>
  <si>
    <t>TRXXKUB12415</t>
  </si>
  <si>
    <t>TRXXKUB32512</t>
  </si>
  <si>
    <t>TRXXKUB42511</t>
  </si>
  <si>
    <t>ŞEVGİNLER (BULANIK)</t>
  </si>
  <si>
    <t>TRXXMRB12516</t>
  </si>
  <si>
    <t>TRXXMRB42513</t>
  </si>
  <si>
    <t>TRXXJSB82414</t>
  </si>
  <si>
    <t>TRXXJSB92413</t>
  </si>
  <si>
    <t>TRXXFPBN2511</t>
  </si>
  <si>
    <t>2026 ŞUBAT AYINDA TÜRİB ÜZERİNDEN TAHTADA SERBEST OLARAK SATIŞA AÇILAN EKMEKLİK BUĞDAY STOK LİSTESİ (KG)</t>
  </si>
  <si>
    <t>2026 ŞUBAT AYINDA TÜRİB ÜZERİNDEN TAHTADA SERBEST OLARAK SATIŞA AÇILAN DÜŞÜK VASIFLI MAKARNALIK BUĞDAY STOK LİSTESİ (KG)</t>
  </si>
  <si>
    <t>EK-1/B</t>
  </si>
  <si>
    <t>EK-1/C</t>
  </si>
  <si>
    <t>EK-1/D</t>
  </si>
  <si>
    <t>EK-1/A</t>
  </si>
  <si>
    <t xml:space="preserve">ERGÜNLER  </t>
  </si>
  <si>
    <t>TRXERGBA2417</t>
  </si>
  <si>
    <t>2024</t>
  </si>
  <si>
    <t>TRXTETBY2412</t>
  </si>
  <si>
    <t>ZİYA TARIM</t>
  </si>
  <si>
    <t>TRXXLUB22412</t>
  </si>
  <si>
    <t>TRXXLUB62517</t>
  </si>
  <si>
    <t>TRXTETB02419</t>
  </si>
  <si>
    <t>TRXTETB12418</t>
  </si>
  <si>
    <t>2026 ŞUBAT AYINDA TÜRİB ÜZERİNDEN TAHTADA SERBEST OLARAK SATIŞA AÇILAN MAKARNALIK BUĞDAY STOK LİSTESİ (KG)</t>
  </si>
  <si>
    <r>
      <t xml:space="preserve">2026 ŞUBAT AYINDA KULLANICISINA (MAKARNA, BULGUR VE İRMİK FABRİKASI) SERBEST OLARAK SATIŞA AÇILAN 2024 VE 2025 MAHSULÜ MAKARNALIK BUĞDAY STOKLARI  (Kg)                                                                                                                                                                                                  </t>
    </r>
    <r>
      <rPr>
        <b/>
        <sz val="12"/>
        <color rgb="FFFF0000"/>
        <rFont val="Times New Roman"/>
        <family val="1"/>
        <charset val="162"/>
      </rPr>
      <t>(BAŞVURU ELAS PLATFORMU)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</si>
</sst>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  <font>
      <b/>
      <sz val="12"/>
      <color rgb="FFFF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 applyNumberFormat="1"/>
    <xf numFmtId="0" fontId="1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4" fillId="0" borderId="0" xfId="0" applyFont="1" applyFill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/>
    <xf numFmtId="0" fontId="4" fillId="0" borderId="0" xfId="0" applyFont="1" applyFill="1" applyAlignment="1">
      <alignment horizontal="center"/>
    </xf>
    <xf numFmtId="3" fontId="1" fillId="0" borderId="1" xfId="0" applyNumberFormat="1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right" vertical="center"/>
    </xf>
    <xf numFmtId="3" fontId="1" fillId="0" borderId="1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/>
    </xf>
    <xf numFmtId="0" fontId="4" fillId="0" borderId="0" xfId="0" applyFont="1" applyFill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4" xfId="0" applyNumberFormat="1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5"/>
  <sheetViews>
    <sheetView topLeftCell="C5" zoomScale="90" zoomScaleNormal="90" workbookViewId="0">
      <selection activeCell="P5" sqref="P5"/>
    </sheetView>
  </sheetViews>
  <sheetFormatPr defaultRowHeight="15.75" x14ac:dyDescent="0.25"/>
  <cols>
    <col min="1" max="1" width="20.75" style="1" customWidth="1"/>
    <col min="2" max="2" width="37.125" style="2" customWidth="1"/>
    <col min="3" max="3" width="23" style="2" customWidth="1"/>
    <col min="4" max="5" width="21.375" style="2" customWidth="1"/>
    <col min="6" max="6" width="21.375" style="3" customWidth="1"/>
    <col min="7" max="16384" width="9" style="2"/>
  </cols>
  <sheetData>
    <row r="1" spans="1:6" x14ac:dyDescent="0.25">
      <c r="F1" s="24" t="s">
        <v>804</v>
      </c>
    </row>
    <row r="2" spans="1:6" ht="58.5" customHeight="1" x14ac:dyDescent="0.25">
      <c r="A2" s="35" t="s">
        <v>799</v>
      </c>
      <c r="B2" s="35"/>
      <c r="C2" s="35"/>
      <c r="D2" s="35"/>
      <c r="E2" s="35"/>
      <c r="F2" s="35"/>
    </row>
    <row r="3" spans="1:6" s="1" customFormat="1" ht="39" customHeight="1" x14ac:dyDescent="0.25">
      <c r="A3" s="4" t="s">
        <v>453</v>
      </c>
      <c r="B3" s="4" t="s">
        <v>454</v>
      </c>
      <c r="C3" s="4" t="s">
        <v>0</v>
      </c>
      <c r="D3" s="4" t="s">
        <v>455</v>
      </c>
      <c r="E3" s="4" t="s">
        <v>452</v>
      </c>
      <c r="F3" s="5" t="s">
        <v>457</v>
      </c>
    </row>
    <row r="4" spans="1:6" ht="21.75" customHeight="1" x14ac:dyDescent="0.25">
      <c r="A4" s="35" t="s">
        <v>421</v>
      </c>
      <c r="B4" s="6" t="s">
        <v>24</v>
      </c>
      <c r="C4" s="6" t="s">
        <v>25</v>
      </c>
      <c r="D4" s="6" t="s">
        <v>14</v>
      </c>
      <c r="E4" s="6">
        <v>2023</v>
      </c>
      <c r="F4" s="7">
        <v>3998566</v>
      </c>
    </row>
    <row r="5" spans="1:6" ht="21.75" customHeight="1" x14ac:dyDescent="0.25">
      <c r="A5" s="35"/>
      <c r="B5" s="6" t="s">
        <v>72</v>
      </c>
      <c r="C5" s="6" t="s">
        <v>73</v>
      </c>
      <c r="D5" s="6" t="s">
        <v>14</v>
      </c>
      <c r="E5" s="6">
        <v>2023</v>
      </c>
      <c r="F5" s="7">
        <v>234580</v>
      </c>
    </row>
    <row r="6" spans="1:6" ht="21.75" customHeight="1" x14ac:dyDescent="0.25">
      <c r="A6" s="35"/>
      <c r="B6" s="6" t="s">
        <v>97</v>
      </c>
      <c r="C6" s="6" t="s">
        <v>98</v>
      </c>
      <c r="D6" s="6" t="s">
        <v>14</v>
      </c>
      <c r="E6" s="6">
        <v>2023</v>
      </c>
      <c r="F6" s="7">
        <v>7363377</v>
      </c>
    </row>
    <row r="7" spans="1:6" ht="21.75" customHeight="1" x14ac:dyDescent="0.25">
      <c r="A7" s="35"/>
      <c r="B7" s="6" t="s">
        <v>107</v>
      </c>
      <c r="C7" s="6" t="s">
        <v>108</v>
      </c>
      <c r="D7" s="6" t="s">
        <v>20</v>
      </c>
      <c r="E7" s="6">
        <v>2023</v>
      </c>
      <c r="F7" s="7">
        <v>7480</v>
      </c>
    </row>
    <row r="8" spans="1:6" s="29" customFormat="1" ht="21.75" customHeight="1" x14ac:dyDescent="0.25">
      <c r="A8" s="35"/>
      <c r="B8" s="28" t="s">
        <v>24</v>
      </c>
      <c r="C8" s="28" t="s">
        <v>776</v>
      </c>
      <c r="D8" s="28">
        <v>1212</v>
      </c>
      <c r="E8" s="28">
        <v>2024</v>
      </c>
      <c r="F8" s="19">
        <v>27000</v>
      </c>
    </row>
    <row r="9" spans="1:6" s="29" customFormat="1" ht="21.75" customHeight="1" x14ac:dyDescent="0.25">
      <c r="A9" s="35"/>
      <c r="B9" s="28" t="s">
        <v>24</v>
      </c>
      <c r="C9" s="28" t="s">
        <v>777</v>
      </c>
      <c r="D9" s="28">
        <v>1212</v>
      </c>
      <c r="E9" s="28">
        <v>2025</v>
      </c>
      <c r="F9" s="19">
        <v>59940</v>
      </c>
    </row>
    <row r="10" spans="1:6" s="29" customFormat="1" ht="21.75" customHeight="1" x14ac:dyDescent="0.25">
      <c r="A10" s="35"/>
      <c r="B10" s="28" t="s">
        <v>778</v>
      </c>
      <c r="C10" s="28" t="s">
        <v>779</v>
      </c>
      <c r="D10" s="28">
        <v>1212</v>
      </c>
      <c r="E10" s="28">
        <v>2024</v>
      </c>
      <c r="F10" s="19">
        <v>19362704</v>
      </c>
    </row>
    <row r="11" spans="1:6" s="29" customFormat="1" ht="21.75" customHeight="1" x14ac:dyDescent="0.25">
      <c r="A11" s="35"/>
      <c r="B11" s="28" t="s">
        <v>778</v>
      </c>
      <c r="C11" s="28" t="s">
        <v>780</v>
      </c>
      <c r="D11" s="28">
        <v>1213</v>
      </c>
      <c r="E11" s="28">
        <v>2024</v>
      </c>
      <c r="F11" s="19">
        <v>6110243</v>
      </c>
    </row>
    <row r="12" spans="1:6" s="1" customFormat="1" ht="21.75" customHeight="1" x14ac:dyDescent="0.25">
      <c r="A12" s="35"/>
      <c r="B12" s="35" t="s">
        <v>423</v>
      </c>
      <c r="C12" s="35"/>
      <c r="D12" s="35"/>
      <c r="E12" s="35"/>
      <c r="F12" s="8">
        <f>SUM(F4:F11)</f>
        <v>37163890</v>
      </c>
    </row>
    <row r="13" spans="1:6" s="1" customFormat="1" ht="21.75" customHeight="1" x14ac:dyDescent="0.25">
      <c r="A13" s="31" t="s">
        <v>422</v>
      </c>
      <c r="B13" s="27" t="s">
        <v>805</v>
      </c>
      <c r="C13" s="27" t="s">
        <v>806</v>
      </c>
      <c r="D13" s="27" t="s">
        <v>3</v>
      </c>
      <c r="E13" s="27" t="s">
        <v>807</v>
      </c>
      <c r="F13" s="7">
        <v>236515</v>
      </c>
    </row>
    <row r="14" spans="1:6" ht="21.75" customHeight="1" x14ac:dyDescent="0.25">
      <c r="A14" s="32"/>
      <c r="B14" s="6" t="s">
        <v>160</v>
      </c>
      <c r="C14" s="6" t="s">
        <v>161</v>
      </c>
      <c r="D14" s="6" t="s">
        <v>3</v>
      </c>
      <c r="E14" s="6">
        <v>2023</v>
      </c>
      <c r="F14" s="7">
        <v>2588490</v>
      </c>
    </row>
    <row r="15" spans="1:6" ht="21.75" customHeight="1" x14ac:dyDescent="0.25">
      <c r="A15" s="32"/>
      <c r="B15" s="6" t="s">
        <v>160</v>
      </c>
      <c r="C15" s="6" t="s">
        <v>162</v>
      </c>
      <c r="D15" s="6" t="s">
        <v>9</v>
      </c>
      <c r="E15" s="6">
        <v>2023</v>
      </c>
      <c r="F15" s="7">
        <v>3442520</v>
      </c>
    </row>
    <row r="16" spans="1:6" ht="21.75" customHeight="1" x14ac:dyDescent="0.25">
      <c r="A16" s="32"/>
      <c r="B16" s="6" t="s">
        <v>160</v>
      </c>
      <c r="C16" s="6" t="s">
        <v>248</v>
      </c>
      <c r="D16" s="6" t="s">
        <v>14</v>
      </c>
      <c r="E16" s="6">
        <v>2023</v>
      </c>
      <c r="F16" s="7">
        <v>2403024</v>
      </c>
    </row>
    <row r="17" spans="1:6" s="29" customFormat="1" ht="21.75" customHeight="1" x14ac:dyDescent="0.25">
      <c r="A17" s="32"/>
      <c r="B17" s="28" t="s">
        <v>328</v>
      </c>
      <c r="C17" s="28" t="s">
        <v>329</v>
      </c>
      <c r="D17" s="28" t="s">
        <v>20</v>
      </c>
      <c r="E17" s="28">
        <v>2023</v>
      </c>
      <c r="F17" s="19">
        <v>11151294</v>
      </c>
    </row>
    <row r="18" spans="1:6" s="29" customFormat="1" ht="21.75" customHeight="1" x14ac:dyDescent="0.25">
      <c r="A18" s="32"/>
      <c r="B18" s="28" t="s">
        <v>160</v>
      </c>
      <c r="C18" s="28" t="s">
        <v>781</v>
      </c>
      <c r="D18" s="28">
        <v>1223</v>
      </c>
      <c r="E18" s="28">
        <v>2024</v>
      </c>
      <c r="F18" s="19">
        <v>236515</v>
      </c>
    </row>
    <row r="19" spans="1:6" s="29" customFormat="1" ht="21.75" customHeight="1" x14ac:dyDescent="0.25">
      <c r="A19" s="32"/>
      <c r="B19" s="28" t="s">
        <v>160</v>
      </c>
      <c r="C19" s="28" t="s">
        <v>782</v>
      </c>
      <c r="D19" s="28">
        <v>1621</v>
      </c>
      <c r="E19" s="28">
        <v>2024</v>
      </c>
      <c r="F19" s="19">
        <v>557484</v>
      </c>
    </row>
    <row r="20" spans="1:6" s="29" customFormat="1" ht="21.75" customHeight="1" x14ac:dyDescent="0.25">
      <c r="A20" s="32"/>
      <c r="B20" s="28" t="s">
        <v>160</v>
      </c>
      <c r="C20" s="28" t="s">
        <v>783</v>
      </c>
      <c r="D20" s="28">
        <v>1212</v>
      </c>
      <c r="E20" s="28">
        <v>2024</v>
      </c>
      <c r="F20" s="19">
        <v>194663</v>
      </c>
    </row>
    <row r="21" spans="1:6" s="30" customFormat="1" ht="21.75" customHeight="1" x14ac:dyDescent="0.25">
      <c r="A21" s="33"/>
      <c r="B21" s="34" t="s">
        <v>423</v>
      </c>
      <c r="C21" s="34"/>
      <c r="D21" s="34"/>
      <c r="E21" s="34"/>
      <c r="F21" s="14">
        <f>SUM(F13:F20)</f>
        <v>20810505</v>
      </c>
    </row>
    <row r="22" spans="1:6" s="29" customFormat="1" ht="21.75" customHeight="1" x14ac:dyDescent="0.25">
      <c r="A22" s="34" t="s">
        <v>424</v>
      </c>
      <c r="B22" s="28" t="s">
        <v>183</v>
      </c>
      <c r="C22" s="28" t="s">
        <v>184</v>
      </c>
      <c r="D22" s="28" t="s">
        <v>3</v>
      </c>
      <c r="E22" s="28">
        <v>2023</v>
      </c>
      <c r="F22" s="19">
        <v>416934</v>
      </c>
    </row>
    <row r="23" spans="1:6" s="29" customFormat="1" ht="21.75" customHeight="1" x14ac:dyDescent="0.25">
      <c r="A23" s="34"/>
      <c r="B23" s="28" t="s">
        <v>183</v>
      </c>
      <c r="C23" s="28" t="s">
        <v>185</v>
      </c>
      <c r="D23" s="28" t="s">
        <v>20</v>
      </c>
      <c r="E23" s="28">
        <v>2023</v>
      </c>
      <c r="F23" s="19">
        <v>975116</v>
      </c>
    </row>
    <row r="24" spans="1:6" s="29" customFormat="1" ht="21.75" customHeight="1" x14ac:dyDescent="0.25">
      <c r="A24" s="34"/>
      <c r="B24" s="28" t="s">
        <v>384</v>
      </c>
      <c r="C24" s="28" t="s">
        <v>386</v>
      </c>
      <c r="D24" s="28" t="s">
        <v>9</v>
      </c>
      <c r="E24" s="28">
        <v>2023</v>
      </c>
      <c r="F24" s="19">
        <v>2566449</v>
      </c>
    </row>
    <row r="25" spans="1:6" s="30" customFormat="1" ht="21.75" customHeight="1" x14ac:dyDescent="0.25">
      <c r="A25" s="34"/>
      <c r="B25" s="34" t="s">
        <v>423</v>
      </c>
      <c r="C25" s="34"/>
      <c r="D25" s="34"/>
      <c r="E25" s="34"/>
      <c r="F25" s="14">
        <f>SUM(F22:F24)</f>
        <v>3958499</v>
      </c>
    </row>
    <row r="26" spans="1:6" s="29" customFormat="1" ht="21.75" customHeight="1" x14ac:dyDescent="0.25">
      <c r="A26" s="34" t="s">
        <v>425</v>
      </c>
      <c r="B26" s="28" t="s">
        <v>28</v>
      </c>
      <c r="C26" s="28" t="s">
        <v>29</v>
      </c>
      <c r="D26" s="28" t="s">
        <v>20</v>
      </c>
      <c r="E26" s="28">
        <v>2023</v>
      </c>
      <c r="F26" s="19">
        <v>163700</v>
      </c>
    </row>
    <row r="27" spans="1:6" s="29" customFormat="1" ht="21.75" customHeight="1" x14ac:dyDescent="0.25">
      <c r="A27" s="34"/>
      <c r="B27" s="28" t="s">
        <v>221</v>
      </c>
      <c r="C27" s="28" t="s">
        <v>222</v>
      </c>
      <c r="D27" s="28" t="s">
        <v>3</v>
      </c>
      <c r="E27" s="28">
        <v>2023</v>
      </c>
      <c r="F27" s="19">
        <v>1610670</v>
      </c>
    </row>
    <row r="28" spans="1:6" s="29" customFormat="1" ht="21.75" customHeight="1" x14ac:dyDescent="0.25">
      <c r="A28" s="34"/>
      <c r="B28" s="28" t="s">
        <v>233</v>
      </c>
      <c r="C28" s="28" t="s">
        <v>234</v>
      </c>
      <c r="D28" s="28" t="s">
        <v>20</v>
      </c>
      <c r="E28" s="28">
        <v>2023</v>
      </c>
      <c r="F28" s="19">
        <v>674105</v>
      </c>
    </row>
    <row r="29" spans="1:6" s="29" customFormat="1" ht="21.75" customHeight="1" x14ac:dyDescent="0.25">
      <c r="A29" s="34"/>
      <c r="B29" s="28" t="s">
        <v>318</v>
      </c>
      <c r="C29" s="28" t="s">
        <v>319</v>
      </c>
      <c r="D29" s="28" t="s">
        <v>5</v>
      </c>
      <c r="E29" s="28">
        <v>2023</v>
      </c>
      <c r="F29" s="19">
        <v>26680</v>
      </c>
    </row>
    <row r="30" spans="1:6" s="29" customFormat="1" ht="21.75" customHeight="1" x14ac:dyDescent="0.25">
      <c r="A30" s="34"/>
      <c r="B30" s="28" t="s">
        <v>318</v>
      </c>
      <c r="C30" s="28" t="s">
        <v>320</v>
      </c>
      <c r="D30" s="28" t="s">
        <v>14</v>
      </c>
      <c r="E30" s="28">
        <v>2023</v>
      </c>
      <c r="F30" s="19">
        <v>27820</v>
      </c>
    </row>
    <row r="31" spans="1:6" s="29" customFormat="1" ht="21.75" customHeight="1" x14ac:dyDescent="0.25">
      <c r="A31" s="34"/>
      <c r="B31" s="28" t="s">
        <v>326</v>
      </c>
      <c r="C31" s="28" t="s">
        <v>327</v>
      </c>
      <c r="D31" s="28" t="s">
        <v>20</v>
      </c>
      <c r="E31" s="28">
        <v>2023</v>
      </c>
      <c r="F31" s="19">
        <v>4876544</v>
      </c>
    </row>
    <row r="32" spans="1:6" s="29" customFormat="1" ht="21.75" customHeight="1" x14ac:dyDescent="0.25">
      <c r="A32" s="34"/>
      <c r="B32" s="28" t="s">
        <v>404</v>
      </c>
      <c r="C32" s="28" t="s">
        <v>405</v>
      </c>
      <c r="D32" s="28" t="s">
        <v>3</v>
      </c>
      <c r="E32" s="28">
        <v>2023</v>
      </c>
      <c r="F32" s="19">
        <v>27000</v>
      </c>
    </row>
    <row r="33" spans="1:6" s="29" customFormat="1" ht="21.75" customHeight="1" x14ac:dyDescent="0.25">
      <c r="A33" s="34"/>
      <c r="B33" s="28" t="s">
        <v>404</v>
      </c>
      <c r="C33" s="28" t="s">
        <v>407</v>
      </c>
      <c r="D33" s="28" t="s">
        <v>20</v>
      </c>
      <c r="E33" s="28">
        <v>2023</v>
      </c>
      <c r="F33" s="19">
        <v>695054</v>
      </c>
    </row>
    <row r="34" spans="1:6" s="29" customFormat="1" ht="21.75" customHeight="1" x14ac:dyDescent="0.25">
      <c r="A34" s="34"/>
      <c r="B34" s="34" t="s">
        <v>423</v>
      </c>
      <c r="C34" s="34"/>
      <c r="D34" s="34"/>
      <c r="E34" s="34"/>
      <c r="F34" s="14">
        <f>SUM(F26:F33)</f>
        <v>8101573</v>
      </c>
    </row>
    <row r="35" spans="1:6" s="29" customFormat="1" ht="21.75" customHeight="1" x14ac:dyDescent="0.25">
      <c r="A35" s="34" t="s">
        <v>426</v>
      </c>
      <c r="B35" s="28" t="s">
        <v>243</v>
      </c>
      <c r="C35" s="28" t="s">
        <v>244</v>
      </c>
      <c r="D35" s="28" t="s">
        <v>3</v>
      </c>
      <c r="E35" s="28">
        <v>2023</v>
      </c>
      <c r="F35" s="19">
        <v>48760</v>
      </c>
    </row>
    <row r="36" spans="1:6" s="29" customFormat="1" ht="21.75" customHeight="1" x14ac:dyDescent="0.25">
      <c r="A36" s="34"/>
      <c r="B36" s="28" t="s">
        <v>365</v>
      </c>
      <c r="C36" s="28" t="s">
        <v>366</v>
      </c>
      <c r="D36" s="28" t="s">
        <v>3</v>
      </c>
      <c r="E36" s="28">
        <v>2023</v>
      </c>
      <c r="F36" s="19">
        <v>68040</v>
      </c>
    </row>
    <row r="37" spans="1:6" s="30" customFormat="1" ht="21.75" customHeight="1" x14ac:dyDescent="0.25">
      <c r="A37" s="34"/>
      <c r="B37" s="34" t="s">
        <v>423</v>
      </c>
      <c r="C37" s="34"/>
      <c r="D37" s="34"/>
      <c r="E37" s="34"/>
      <c r="F37" s="14">
        <f>SUM(F35:F36)</f>
        <v>116800</v>
      </c>
    </row>
    <row r="38" spans="1:6" s="29" customFormat="1" ht="21.75" customHeight="1" x14ac:dyDescent="0.25">
      <c r="A38" s="34" t="s">
        <v>427</v>
      </c>
      <c r="B38" s="28" t="s">
        <v>35</v>
      </c>
      <c r="C38" s="28" t="s">
        <v>36</v>
      </c>
      <c r="D38" s="28" t="s">
        <v>3</v>
      </c>
      <c r="E38" s="28">
        <v>2023</v>
      </c>
      <c r="F38" s="19">
        <v>19903437</v>
      </c>
    </row>
    <row r="39" spans="1:6" s="29" customFormat="1" ht="21.75" customHeight="1" x14ac:dyDescent="0.25">
      <c r="A39" s="34"/>
      <c r="B39" s="28" t="s">
        <v>35</v>
      </c>
      <c r="C39" s="28" t="s">
        <v>37</v>
      </c>
      <c r="D39" s="28" t="s">
        <v>9</v>
      </c>
      <c r="E39" s="28">
        <v>2023</v>
      </c>
      <c r="F39" s="19">
        <v>174400</v>
      </c>
    </row>
    <row r="40" spans="1:6" s="29" customFormat="1" ht="21.75" customHeight="1" x14ac:dyDescent="0.25">
      <c r="A40" s="34"/>
      <c r="B40" s="28" t="s">
        <v>268</v>
      </c>
      <c r="C40" s="28" t="s">
        <v>269</v>
      </c>
      <c r="D40" s="28" t="s">
        <v>5</v>
      </c>
      <c r="E40" s="28">
        <v>2023</v>
      </c>
      <c r="F40" s="19">
        <v>2629158</v>
      </c>
    </row>
    <row r="41" spans="1:6" s="29" customFormat="1" ht="21.75" customHeight="1" x14ac:dyDescent="0.25">
      <c r="A41" s="34"/>
      <c r="B41" s="28" t="s">
        <v>268</v>
      </c>
      <c r="C41" s="28" t="s">
        <v>270</v>
      </c>
      <c r="D41" s="28" t="s">
        <v>3</v>
      </c>
      <c r="E41" s="28">
        <v>2023</v>
      </c>
      <c r="F41" s="19">
        <v>7937626</v>
      </c>
    </row>
    <row r="42" spans="1:6" s="29" customFormat="1" ht="21.75" customHeight="1" x14ac:dyDescent="0.25">
      <c r="A42" s="34"/>
      <c r="B42" s="28" t="s">
        <v>268</v>
      </c>
      <c r="C42" s="28" t="s">
        <v>271</v>
      </c>
      <c r="D42" s="28" t="s">
        <v>9</v>
      </c>
      <c r="E42" s="28">
        <v>2023</v>
      </c>
      <c r="F42" s="19">
        <v>240760</v>
      </c>
    </row>
    <row r="43" spans="1:6" s="29" customFormat="1" ht="21.75" customHeight="1" x14ac:dyDescent="0.25">
      <c r="A43" s="34"/>
      <c r="B43" s="28" t="s">
        <v>370</v>
      </c>
      <c r="C43" s="28" t="s">
        <v>371</v>
      </c>
      <c r="D43" s="28" t="s">
        <v>3</v>
      </c>
      <c r="E43" s="28">
        <v>2023</v>
      </c>
      <c r="F43" s="19">
        <v>4373630</v>
      </c>
    </row>
    <row r="44" spans="1:6" s="30" customFormat="1" ht="21.75" customHeight="1" x14ac:dyDescent="0.25">
      <c r="A44" s="34"/>
      <c r="B44" s="34" t="s">
        <v>423</v>
      </c>
      <c r="C44" s="34"/>
      <c r="D44" s="34"/>
      <c r="E44" s="34"/>
      <c r="F44" s="14">
        <f>SUM(F38:F43)</f>
        <v>35259011</v>
      </c>
    </row>
    <row r="45" spans="1:6" s="29" customFormat="1" ht="21.75" customHeight="1" x14ac:dyDescent="0.25">
      <c r="A45" s="34" t="s">
        <v>428</v>
      </c>
      <c r="B45" s="28" t="s">
        <v>12</v>
      </c>
      <c r="C45" s="28" t="s">
        <v>13</v>
      </c>
      <c r="D45" s="28" t="s">
        <v>14</v>
      </c>
      <c r="E45" s="28">
        <v>2023</v>
      </c>
      <c r="F45" s="19">
        <v>1572780</v>
      </c>
    </row>
    <row r="46" spans="1:6" s="29" customFormat="1" ht="21.75" customHeight="1" x14ac:dyDescent="0.25">
      <c r="A46" s="34"/>
      <c r="B46" s="28" t="s">
        <v>12</v>
      </c>
      <c r="C46" s="28" t="s">
        <v>15</v>
      </c>
      <c r="D46" s="28" t="s">
        <v>5</v>
      </c>
      <c r="E46" s="28">
        <v>2023</v>
      </c>
      <c r="F46" s="19">
        <v>3766021</v>
      </c>
    </row>
    <row r="47" spans="1:6" s="29" customFormat="1" ht="21.75" customHeight="1" x14ac:dyDescent="0.25">
      <c r="A47" s="34"/>
      <c r="B47" s="28" t="s">
        <v>16</v>
      </c>
      <c r="C47" s="28" t="s">
        <v>17</v>
      </c>
      <c r="D47" s="28" t="s">
        <v>14</v>
      </c>
      <c r="E47" s="28">
        <v>2023</v>
      </c>
      <c r="F47" s="19">
        <v>13611843</v>
      </c>
    </row>
    <row r="48" spans="1:6" s="29" customFormat="1" ht="21.75" customHeight="1" x14ac:dyDescent="0.25">
      <c r="A48" s="34"/>
      <c r="B48" s="28" t="s">
        <v>16</v>
      </c>
      <c r="C48" s="28" t="s">
        <v>18</v>
      </c>
      <c r="D48" s="28" t="s">
        <v>5</v>
      </c>
      <c r="E48" s="28">
        <v>2023</v>
      </c>
      <c r="F48" s="19">
        <v>7104656</v>
      </c>
    </row>
    <row r="49" spans="1:6" s="29" customFormat="1" ht="21.75" customHeight="1" x14ac:dyDescent="0.25">
      <c r="A49" s="34"/>
      <c r="B49" s="28" t="s">
        <v>16</v>
      </c>
      <c r="C49" s="28" t="s">
        <v>19</v>
      </c>
      <c r="D49" s="28" t="s">
        <v>20</v>
      </c>
      <c r="E49" s="28">
        <v>2023</v>
      </c>
      <c r="F49" s="19">
        <v>2785598</v>
      </c>
    </row>
    <row r="50" spans="1:6" s="29" customFormat="1" ht="21.75" customHeight="1" x14ac:dyDescent="0.25">
      <c r="A50" s="34"/>
      <c r="B50" s="28" t="s">
        <v>74</v>
      </c>
      <c r="C50" s="28" t="s">
        <v>75</v>
      </c>
      <c r="D50" s="28" t="s">
        <v>5</v>
      </c>
      <c r="E50" s="28">
        <v>2023</v>
      </c>
      <c r="F50" s="19">
        <v>1570974</v>
      </c>
    </row>
    <row r="51" spans="1:6" s="29" customFormat="1" ht="21.75" customHeight="1" x14ac:dyDescent="0.25">
      <c r="A51" s="34"/>
      <c r="B51" s="28" t="s">
        <v>74</v>
      </c>
      <c r="C51" s="28" t="s">
        <v>76</v>
      </c>
      <c r="D51" s="28" t="s">
        <v>3</v>
      </c>
      <c r="E51" s="28">
        <v>2023</v>
      </c>
      <c r="F51" s="19">
        <v>963792</v>
      </c>
    </row>
    <row r="52" spans="1:6" s="29" customFormat="1" ht="21.75" customHeight="1" x14ac:dyDescent="0.25">
      <c r="A52" s="34"/>
      <c r="B52" s="28" t="s">
        <v>74</v>
      </c>
      <c r="C52" s="28" t="s">
        <v>77</v>
      </c>
      <c r="D52" s="28" t="s">
        <v>20</v>
      </c>
      <c r="E52" s="28">
        <v>2023</v>
      </c>
      <c r="F52" s="19">
        <v>4794520</v>
      </c>
    </row>
    <row r="53" spans="1:6" s="29" customFormat="1" ht="21.75" customHeight="1" x14ac:dyDescent="0.25">
      <c r="A53" s="34"/>
      <c r="B53" s="28" t="s">
        <v>74</v>
      </c>
      <c r="C53" s="28" t="s">
        <v>78</v>
      </c>
      <c r="D53" s="28" t="s">
        <v>14</v>
      </c>
      <c r="E53" s="28">
        <v>2023</v>
      </c>
      <c r="F53" s="19">
        <v>9369255</v>
      </c>
    </row>
    <row r="54" spans="1:6" s="29" customFormat="1" ht="21.75" customHeight="1" x14ac:dyDescent="0.25">
      <c r="A54" s="34"/>
      <c r="B54" s="28" t="s">
        <v>104</v>
      </c>
      <c r="C54" s="28" t="s">
        <v>105</v>
      </c>
      <c r="D54" s="28" t="s">
        <v>14</v>
      </c>
      <c r="E54" s="28">
        <v>2023</v>
      </c>
      <c r="F54" s="19">
        <v>4697727</v>
      </c>
    </row>
    <row r="55" spans="1:6" s="29" customFormat="1" ht="21.75" customHeight="1" x14ac:dyDescent="0.25">
      <c r="A55" s="34"/>
      <c r="B55" s="28" t="s">
        <v>104</v>
      </c>
      <c r="C55" s="28" t="s">
        <v>106</v>
      </c>
      <c r="D55" s="28" t="s">
        <v>5</v>
      </c>
      <c r="E55" s="28">
        <v>2023</v>
      </c>
      <c r="F55" s="19">
        <v>641183</v>
      </c>
    </row>
    <row r="56" spans="1:6" s="29" customFormat="1" ht="21.75" customHeight="1" x14ac:dyDescent="0.25">
      <c r="A56" s="34"/>
      <c r="B56" s="28" t="s">
        <v>128</v>
      </c>
      <c r="C56" s="28" t="s">
        <v>129</v>
      </c>
      <c r="D56" s="28" t="s">
        <v>5</v>
      </c>
      <c r="E56" s="28">
        <v>2023</v>
      </c>
      <c r="F56" s="19">
        <v>9950917</v>
      </c>
    </row>
    <row r="57" spans="1:6" s="29" customFormat="1" ht="21.75" customHeight="1" x14ac:dyDescent="0.25">
      <c r="A57" s="34"/>
      <c r="B57" s="28" t="s">
        <v>128</v>
      </c>
      <c r="C57" s="28" t="s">
        <v>130</v>
      </c>
      <c r="D57" s="28" t="s">
        <v>14</v>
      </c>
      <c r="E57" s="28">
        <v>2023</v>
      </c>
      <c r="F57" s="19">
        <v>14478888</v>
      </c>
    </row>
    <row r="58" spans="1:6" s="29" customFormat="1" ht="21.75" customHeight="1" x14ac:dyDescent="0.25">
      <c r="A58" s="34"/>
      <c r="B58" s="28" t="s">
        <v>152</v>
      </c>
      <c r="C58" s="28" t="s">
        <v>153</v>
      </c>
      <c r="D58" s="28" t="s">
        <v>14</v>
      </c>
      <c r="E58" s="28">
        <v>2023</v>
      </c>
      <c r="F58" s="19">
        <v>1233664</v>
      </c>
    </row>
    <row r="59" spans="1:6" s="29" customFormat="1" ht="21.75" customHeight="1" x14ac:dyDescent="0.25">
      <c r="A59" s="34"/>
      <c r="B59" s="28" t="s">
        <v>152</v>
      </c>
      <c r="C59" s="28" t="s">
        <v>154</v>
      </c>
      <c r="D59" s="28" t="s">
        <v>20</v>
      </c>
      <c r="E59" s="28">
        <v>2023</v>
      </c>
      <c r="F59" s="19">
        <v>6063627</v>
      </c>
    </row>
    <row r="60" spans="1:6" s="29" customFormat="1" ht="21.75" customHeight="1" x14ac:dyDescent="0.25">
      <c r="A60" s="34"/>
      <c r="B60" s="28" t="s">
        <v>152</v>
      </c>
      <c r="C60" s="28" t="s">
        <v>155</v>
      </c>
      <c r="D60" s="28" t="s">
        <v>5</v>
      </c>
      <c r="E60" s="28">
        <v>2023</v>
      </c>
      <c r="F60" s="19">
        <v>5908769</v>
      </c>
    </row>
    <row r="61" spans="1:6" s="29" customFormat="1" ht="21.75" customHeight="1" x14ac:dyDescent="0.25">
      <c r="A61" s="34"/>
      <c r="B61" s="28" t="s">
        <v>152</v>
      </c>
      <c r="C61" s="28" t="s">
        <v>156</v>
      </c>
      <c r="D61" s="28" t="s">
        <v>3</v>
      </c>
      <c r="E61" s="28">
        <v>2023</v>
      </c>
      <c r="F61" s="19">
        <v>4892712</v>
      </c>
    </row>
    <row r="62" spans="1:6" s="29" customFormat="1" ht="21.75" customHeight="1" x14ac:dyDescent="0.25">
      <c r="A62" s="34"/>
      <c r="B62" s="28" t="s">
        <v>167</v>
      </c>
      <c r="C62" s="28" t="s">
        <v>168</v>
      </c>
      <c r="D62" s="28" t="s">
        <v>20</v>
      </c>
      <c r="E62" s="28">
        <v>2023</v>
      </c>
      <c r="F62" s="19">
        <v>12257618</v>
      </c>
    </row>
    <row r="63" spans="1:6" s="29" customFormat="1" ht="21.75" customHeight="1" x14ac:dyDescent="0.25">
      <c r="A63" s="34"/>
      <c r="B63" s="28" t="s">
        <v>180</v>
      </c>
      <c r="C63" s="28" t="s">
        <v>181</v>
      </c>
      <c r="D63" s="28" t="s">
        <v>14</v>
      </c>
      <c r="E63" s="28">
        <v>2023</v>
      </c>
      <c r="F63" s="19">
        <v>2987923</v>
      </c>
    </row>
    <row r="64" spans="1:6" s="29" customFormat="1" ht="21.75" customHeight="1" x14ac:dyDescent="0.25">
      <c r="A64" s="34"/>
      <c r="B64" s="28" t="s">
        <v>180</v>
      </c>
      <c r="C64" s="28" t="s">
        <v>182</v>
      </c>
      <c r="D64" s="28" t="s">
        <v>20</v>
      </c>
      <c r="E64" s="28">
        <v>2023</v>
      </c>
      <c r="F64" s="19">
        <v>424354</v>
      </c>
    </row>
    <row r="65" spans="1:6" s="29" customFormat="1" ht="21.75" customHeight="1" x14ac:dyDescent="0.25">
      <c r="A65" s="34"/>
      <c r="B65" s="28" t="s">
        <v>201</v>
      </c>
      <c r="C65" s="28" t="s">
        <v>202</v>
      </c>
      <c r="D65" s="28" t="s">
        <v>14</v>
      </c>
      <c r="E65" s="28">
        <v>2023</v>
      </c>
      <c r="F65" s="19">
        <v>14948194</v>
      </c>
    </row>
    <row r="66" spans="1:6" s="29" customFormat="1" ht="21.75" customHeight="1" x14ac:dyDescent="0.25">
      <c r="A66" s="34"/>
      <c r="B66" s="28" t="s">
        <v>180</v>
      </c>
      <c r="C66" s="28" t="s">
        <v>223</v>
      </c>
      <c r="D66" s="28" t="s">
        <v>5</v>
      </c>
      <c r="E66" s="28">
        <v>2023</v>
      </c>
      <c r="F66" s="19">
        <v>10881770</v>
      </c>
    </row>
    <row r="67" spans="1:6" s="29" customFormat="1" ht="21.75" customHeight="1" x14ac:dyDescent="0.25">
      <c r="A67" s="34"/>
      <c r="B67" s="28" t="s">
        <v>167</v>
      </c>
      <c r="C67" s="28" t="s">
        <v>239</v>
      </c>
      <c r="D67" s="28" t="s">
        <v>5</v>
      </c>
      <c r="E67" s="28">
        <v>2023</v>
      </c>
      <c r="F67" s="19">
        <v>4858805</v>
      </c>
    </row>
    <row r="68" spans="1:6" s="29" customFormat="1" ht="21.75" customHeight="1" x14ac:dyDescent="0.25">
      <c r="A68" s="34"/>
      <c r="B68" s="28" t="s">
        <v>345</v>
      </c>
      <c r="C68" s="28" t="s">
        <v>346</v>
      </c>
      <c r="D68" s="28" t="s">
        <v>20</v>
      </c>
      <c r="E68" s="28">
        <v>2023</v>
      </c>
      <c r="F68" s="19">
        <v>18442029</v>
      </c>
    </row>
    <row r="69" spans="1:6" s="30" customFormat="1" ht="21.75" customHeight="1" x14ac:dyDescent="0.25">
      <c r="A69" s="34"/>
      <c r="B69" s="34" t="s">
        <v>423</v>
      </c>
      <c r="C69" s="34"/>
      <c r="D69" s="34"/>
      <c r="E69" s="34"/>
      <c r="F69" s="14">
        <f>SUM(F45:F68)</f>
        <v>158207619</v>
      </c>
    </row>
    <row r="70" spans="1:6" s="29" customFormat="1" ht="21.75" customHeight="1" x14ac:dyDescent="0.25">
      <c r="A70" s="34" t="s">
        <v>429</v>
      </c>
      <c r="B70" s="28" t="s">
        <v>372</v>
      </c>
      <c r="C70" s="28" t="s">
        <v>374</v>
      </c>
      <c r="D70" s="28" t="s">
        <v>3</v>
      </c>
      <c r="E70" s="28">
        <v>2023</v>
      </c>
      <c r="F70" s="19">
        <v>1171927</v>
      </c>
    </row>
    <row r="71" spans="1:6" s="29" customFormat="1" ht="21.75" customHeight="1" x14ac:dyDescent="0.25">
      <c r="A71" s="34"/>
      <c r="B71" s="28" t="s">
        <v>372</v>
      </c>
      <c r="C71" s="28" t="s">
        <v>406</v>
      </c>
      <c r="D71" s="28" t="s">
        <v>20</v>
      </c>
      <c r="E71" s="28">
        <v>2023</v>
      </c>
      <c r="F71" s="19">
        <v>527318</v>
      </c>
    </row>
    <row r="72" spans="1:6" s="30" customFormat="1" ht="21.75" customHeight="1" x14ac:dyDescent="0.25">
      <c r="A72" s="34"/>
      <c r="B72" s="34" t="s">
        <v>423</v>
      </c>
      <c r="C72" s="34"/>
      <c r="D72" s="34"/>
      <c r="E72" s="34"/>
      <c r="F72" s="14">
        <f>SUM(F70:F71)</f>
        <v>1699245</v>
      </c>
    </row>
    <row r="73" spans="1:6" s="29" customFormat="1" ht="21.75" customHeight="1" x14ac:dyDescent="0.25">
      <c r="A73" s="34" t="s">
        <v>430</v>
      </c>
      <c r="B73" s="28" t="s">
        <v>99</v>
      </c>
      <c r="C73" s="28" t="s">
        <v>100</v>
      </c>
      <c r="D73" s="28" t="s">
        <v>3</v>
      </c>
      <c r="E73" s="28">
        <v>2023</v>
      </c>
      <c r="F73" s="19">
        <v>2400535</v>
      </c>
    </row>
    <row r="74" spans="1:6" s="29" customFormat="1" ht="21.75" customHeight="1" x14ac:dyDescent="0.25">
      <c r="A74" s="34"/>
      <c r="B74" s="28" t="s">
        <v>99</v>
      </c>
      <c r="C74" s="28" t="s">
        <v>101</v>
      </c>
      <c r="D74" s="28" t="s">
        <v>20</v>
      </c>
      <c r="E74" s="28">
        <v>2023</v>
      </c>
      <c r="F74" s="19">
        <v>24338829</v>
      </c>
    </row>
    <row r="75" spans="1:6" s="29" customFormat="1" ht="21.75" customHeight="1" x14ac:dyDescent="0.25">
      <c r="A75" s="34"/>
      <c r="B75" s="28" t="s">
        <v>112</v>
      </c>
      <c r="C75" s="28" t="s">
        <v>113</v>
      </c>
      <c r="D75" s="28" t="s">
        <v>14</v>
      </c>
      <c r="E75" s="28">
        <v>2023</v>
      </c>
      <c r="F75" s="19">
        <v>10559589</v>
      </c>
    </row>
    <row r="76" spans="1:6" s="29" customFormat="1" ht="21.75" customHeight="1" x14ac:dyDescent="0.25">
      <c r="A76" s="34"/>
      <c r="B76" s="28" t="s">
        <v>114</v>
      </c>
      <c r="C76" s="28" t="s">
        <v>115</v>
      </c>
      <c r="D76" s="28" t="s">
        <v>20</v>
      </c>
      <c r="E76" s="28">
        <v>2023</v>
      </c>
      <c r="F76" s="19">
        <v>7015877</v>
      </c>
    </row>
    <row r="77" spans="1:6" s="29" customFormat="1" ht="21.75" customHeight="1" x14ac:dyDescent="0.25">
      <c r="A77" s="34"/>
      <c r="B77" s="28" t="s">
        <v>119</v>
      </c>
      <c r="C77" s="28" t="s">
        <v>120</v>
      </c>
      <c r="D77" s="28" t="s">
        <v>20</v>
      </c>
      <c r="E77" s="28">
        <v>2023</v>
      </c>
      <c r="F77" s="19">
        <v>10742601</v>
      </c>
    </row>
    <row r="78" spans="1:6" s="29" customFormat="1" ht="21.75" customHeight="1" x14ac:dyDescent="0.25">
      <c r="A78" s="34"/>
      <c r="B78" s="28" t="s">
        <v>119</v>
      </c>
      <c r="C78" s="28" t="s">
        <v>123</v>
      </c>
      <c r="D78" s="28" t="s">
        <v>3</v>
      </c>
      <c r="E78" s="28">
        <v>2023</v>
      </c>
      <c r="F78" s="19">
        <v>3344013</v>
      </c>
    </row>
    <row r="79" spans="1:6" s="29" customFormat="1" ht="21.75" customHeight="1" x14ac:dyDescent="0.25">
      <c r="A79" s="34"/>
      <c r="B79" s="28" t="s">
        <v>126</v>
      </c>
      <c r="C79" s="28" t="s">
        <v>127</v>
      </c>
      <c r="D79" s="28" t="s">
        <v>20</v>
      </c>
      <c r="E79" s="28">
        <v>2023</v>
      </c>
      <c r="F79" s="19">
        <v>582351</v>
      </c>
    </row>
    <row r="80" spans="1:6" s="29" customFormat="1" ht="21.75" customHeight="1" x14ac:dyDescent="0.25">
      <c r="A80" s="34"/>
      <c r="B80" s="28" t="s">
        <v>149</v>
      </c>
      <c r="C80" s="28" t="s">
        <v>150</v>
      </c>
      <c r="D80" s="28" t="s">
        <v>20</v>
      </c>
      <c r="E80" s="28">
        <v>2023</v>
      </c>
      <c r="F80" s="19">
        <v>2215560</v>
      </c>
    </row>
    <row r="81" spans="1:6" s="29" customFormat="1" ht="21.75" customHeight="1" x14ac:dyDescent="0.25">
      <c r="A81" s="34"/>
      <c r="B81" s="28" t="s">
        <v>149</v>
      </c>
      <c r="C81" s="28" t="s">
        <v>151</v>
      </c>
      <c r="D81" s="28" t="s">
        <v>3</v>
      </c>
      <c r="E81" s="28">
        <v>2023</v>
      </c>
      <c r="F81" s="19">
        <v>2150341</v>
      </c>
    </row>
    <row r="82" spans="1:6" s="29" customFormat="1" ht="21.75" customHeight="1" x14ac:dyDescent="0.25">
      <c r="A82" s="34"/>
      <c r="B82" s="28" t="s">
        <v>174</v>
      </c>
      <c r="C82" s="28" t="s">
        <v>175</v>
      </c>
      <c r="D82" s="28" t="s">
        <v>14</v>
      </c>
      <c r="E82" s="28">
        <v>2023</v>
      </c>
      <c r="F82" s="19">
        <v>2654819</v>
      </c>
    </row>
    <row r="83" spans="1:6" s="29" customFormat="1" ht="21.75" customHeight="1" x14ac:dyDescent="0.25">
      <c r="A83" s="34"/>
      <c r="B83" s="28" t="s">
        <v>174</v>
      </c>
      <c r="C83" s="28" t="s">
        <v>176</v>
      </c>
      <c r="D83" s="28" t="s">
        <v>20</v>
      </c>
      <c r="E83" s="28">
        <v>2023</v>
      </c>
      <c r="F83" s="19">
        <v>5826863</v>
      </c>
    </row>
    <row r="84" spans="1:6" s="29" customFormat="1" ht="21.75" customHeight="1" x14ac:dyDescent="0.25">
      <c r="A84" s="34"/>
      <c r="B84" s="28" t="s">
        <v>174</v>
      </c>
      <c r="C84" s="28" t="s">
        <v>177</v>
      </c>
      <c r="D84" s="28" t="s">
        <v>3</v>
      </c>
      <c r="E84" s="28">
        <v>2023</v>
      </c>
      <c r="F84" s="19">
        <v>389749</v>
      </c>
    </row>
    <row r="85" spans="1:6" s="29" customFormat="1" ht="21.75" customHeight="1" x14ac:dyDescent="0.25">
      <c r="A85" s="34"/>
      <c r="B85" s="28" t="s">
        <v>203</v>
      </c>
      <c r="C85" s="28" t="s">
        <v>204</v>
      </c>
      <c r="D85" s="28" t="s">
        <v>20</v>
      </c>
      <c r="E85" s="28">
        <v>2023</v>
      </c>
      <c r="F85" s="19">
        <v>509102</v>
      </c>
    </row>
    <row r="86" spans="1:6" s="29" customFormat="1" ht="21.75" customHeight="1" x14ac:dyDescent="0.25">
      <c r="A86" s="34"/>
      <c r="B86" s="28" t="s">
        <v>203</v>
      </c>
      <c r="C86" s="28" t="s">
        <v>205</v>
      </c>
      <c r="D86" s="28" t="s">
        <v>206</v>
      </c>
      <c r="E86" s="28">
        <v>2023</v>
      </c>
      <c r="F86" s="19">
        <v>26100</v>
      </c>
    </row>
    <row r="87" spans="1:6" s="29" customFormat="1" ht="21.75" customHeight="1" x14ac:dyDescent="0.25">
      <c r="A87" s="34"/>
      <c r="B87" s="28" t="s">
        <v>211</v>
      </c>
      <c r="C87" s="28" t="s">
        <v>212</v>
      </c>
      <c r="D87" s="28" t="s">
        <v>14</v>
      </c>
      <c r="E87" s="28">
        <v>2023</v>
      </c>
      <c r="F87" s="19">
        <v>317034</v>
      </c>
    </row>
    <row r="88" spans="1:6" s="29" customFormat="1" ht="21.75" customHeight="1" x14ac:dyDescent="0.25">
      <c r="A88" s="34"/>
      <c r="B88" s="28" t="s">
        <v>114</v>
      </c>
      <c r="C88" s="28" t="s">
        <v>367</v>
      </c>
      <c r="D88" s="28" t="s">
        <v>206</v>
      </c>
      <c r="E88" s="28">
        <v>2023</v>
      </c>
      <c r="F88" s="19">
        <v>1537766</v>
      </c>
    </row>
    <row r="89" spans="1:6" s="29" customFormat="1" ht="21.75" customHeight="1" x14ac:dyDescent="0.25">
      <c r="A89" s="34"/>
      <c r="B89" s="28" t="s">
        <v>368</v>
      </c>
      <c r="C89" s="28" t="s">
        <v>369</v>
      </c>
      <c r="D89" s="28" t="s">
        <v>20</v>
      </c>
      <c r="E89" s="28">
        <v>2023</v>
      </c>
      <c r="F89" s="19">
        <v>5852000</v>
      </c>
    </row>
    <row r="90" spans="1:6" s="29" customFormat="1" ht="21.75" customHeight="1" x14ac:dyDescent="0.25">
      <c r="A90" s="34"/>
      <c r="B90" s="28" t="s">
        <v>211</v>
      </c>
      <c r="C90" s="28" t="s">
        <v>382</v>
      </c>
      <c r="D90" s="28" t="s">
        <v>20</v>
      </c>
      <c r="E90" s="28">
        <v>2023</v>
      </c>
      <c r="F90" s="19">
        <v>1738480</v>
      </c>
    </row>
    <row r="91" spans="1:6" s="29" customFormat="1" ht="21.75" customHeight="1" x14ac:dyDescent="0.25">
      <c r="A91" s="34"/>
      <c r="B91" s="28" t="s">
        <v>368</v>
      </c>
      <c r="C91" s="28" t="s">
        <v>784</v>
      </c>
      <c r="D91" s="28">
        <v>1213</v>
      </c>
      <c r="E91" s="28">
        <v>2024</v>
      </c>
      <c r="F91" s="19">
        <v>2287511</v>
      </c>
    </row>
    <row r="92" spans="1:6" s="30" customFormat="1" ht="21.75" customHeight="1" x14ac:dyDescent="0.25">
      <c r="A92" s="34"/>
      <c r="B92" s="34" t="s">
        <v>423</v>
      </c>
      <c r="C92" s="34"/>
      <c r="D92" s="34"/>
      <c r="E92" s="34"/>
      <c r="F92" s="14">
        <f>SUM(F73:F91)</f>
        <v>84489120</v>
      </c>
    </row>
    <row r="93" spans="1:6" s="29" customFormat="1" ht="21.75" customHeight="1" x14ac:dyDescent="0.25">
      <c r="A93" s="34" t="s">
        <v>431</v>
      </c>
      <c r="B93" s="28" t="s">
        <v>258</v>
      </c>
      <c r="C93" s="28" t="s">
        <v>259</v>
      </c>
      <c r="D93" s="28" t="s">
        <v>5</v>
      </c>
      <c r="E93" s="28">
        <v>2023</v>
      </c>
      <c r="F93" s="19">
        <v>362720</v>
      </c>
    </row>
    <row r="94" spans="1:6" s="29" customFormat="1" ht="21.75" customHeight="1" x14ac:dyDescent="0.25">
      <c r="A94" s="34"/>
      <c r="B94" s="28" t="s">
        <v>258</v>
      </c>
      <c r="C94" s="28" t="s">
        <v>260</v>
      </c>
      <c r="D94" s="28" t="s">
        <v>3</v>
      </c>
      <c r="E94" s="28">
        <v>2023</v>
      </c>
      <c r="F94" s="19">
        <v>5104750</v>
      </c>
    </row>
    <row r="95" spans="1:6" s="29" customFormat="1" ht="21.75" customHeight="1" x14ac:dyDescent="0.25">
      <c r="A95" s="34"/>
      <c r="B95" s="28" t="s">
        <v>258</v>
      </c>
      <c r="C95" s="28" t="s">
        <v>261</v>
      </c>
      <c r="D95" s="28" t="s">
        <v>9</v>
      </c>
      <c r="E95" s="28">
        <v>2023</v>
      </c>
      <c r="F95" s="19">
        <v>40500</v>
      </c>
    </row>
    <row r="96" spans="1:6" s="29" customFormat="1" ht="21.75" customHeight="1" x14ac:dyDescent="0.25">
      <c r="A96" s="34"/>
      <c r="B96" s="28" t="s">
        <v>283</v>
      </c>
      <c r="C96" s="28" t="s">
        <v>284</v>
      </c>
      <c r="D96" s="28" t="s">
        <v>5</v>
      </c>
      <c r="E96" s="28">
        <v>2023</v>
      </c>
      <c r="F96" s="19">
        <v>13809942</v>
      </c>
    </row>
    <row r="97" spans="1:6" s="29" customFormat="1" ht="21.75" customHeight="1" x14ac:dyDescent="0.25">
      <c r="A97" s="34"/>
      <c r="B97" s="28" t="s">
        <v>283</v>
      </c>
      <c r="C97" s="28" t="s">
        <v>285</v>
      </c>
      <c r="D97" s="28" t="s">
        <v>9</v>
      </c>
      <c r="E97" s="28">
        <v>2023</v>
      </c>
      <c r="F97" s="19">
        <v>15620</v>
      </c>
    </row>
    <row r="98" spans="1:6" s="29" customFormat="1" ht="21.75" customHeight="1" x14ac:dyDescent="0.25">
      <c r="A98" s="34"/>
      <c r="B98" s="28" t="s">
        <v>258</v>
      </c>
      <c r="C98" s="28" t="s">
        <v>808</v>
      </c>
      <c r="D98" s="28">
        <v>1222</v>
      </c>
      <c r="E98" s="28">
        <v>2024</v>
      </c>
      <c r="F98" s="19">
        <v>305578</v>
      </c>
    </row>
    <row r="99" spans="1:6" s="30" customFormat="1" ht="21.75" customHeight="1" x14ac:dyDescent="0.25">
      <c r="A99" s="34"/>
      <c r="B99" s="34" t="s">
        <v>423</v>
      </c>
      <c r="C99" s="34"/>
      <c r="D99" s="34"/>
      <c r="E99" s="34"/>
      <c r="F99" s="14">
        <f>SUM(F93:F98)</f>
        <v>19639110</v>
      </c>
    </row>
    <row r="100" spans="1:6" s="29" customFormat="1" ht="21.75" customHeight="1" x14ac:dyDescent="0.25">
      <c r="A100" s="34" t="s">
        <v>432</v>
      </c>
      <c r="B100" s="28" t="s">
        <v>375</v>
      </c>
      <c r="C100" s="28" t="s">
        <v>376</v>
      </c>
      <c r="D100" s="28" t="s">
        <v>3</v>
      </c>
      <c r="E100" s="28">
        <v>2023</v>
      </c>
      <c r="F100" s="19">
        <v>15783006</v>
      </c>
    </row>
    <row r="101" spans="1:6" s="29" customFormat="1" ht="21.75" customHeight="1" x14ac:dyDescent="0.25">
      <c r="A101" s="34"/>
      <c r="B101" s="28" t="s">
        <v>375</v>
      </c>
      <c r="C101" s="28" t="s">
        <v>377</v>
      </c>
      <c r="D101" s="28" t="s">
        <v>9</v>
      </c>
      <c r="E101" s="28">
        <v>2023</v>
      </c>
      <c r="F101" s="19">
        <v>11107601</v>
      </c>
    </row>
    <row r="102" spans="1:6" s="30" customFormat="1" ht="21.75" customHeight="1" x14ac:dyDescent="0.25">
      <c r="A102" s="34"/>
      <c r="B102" s="34" t="s">
        <v>423</v>
      </c>
      <c r="C102" s="34"/>
      <c r="D102" s="34"/>
      <c r="E102" s="34"/>
      <c r="F102" s="14">
        <f>SUM(F100:F101)</f>
        <v>26890607</v>
      </c>
    </row>
    <row r="103" spans="1:6" s="29" customFormat="1" ht="21.75" customHeight="1" x14ac:dyDescent="0.25">
      <c r="A103" s="34" t="s">
        <v>433</v>
      </c>
      <c r="B103" s="28" t="s">
        <v>116</v>
      </c>
      <c r="C103" s="28" t="s">
        <v>117</v>
      </c>
      <c r="D103" s="28" t="s">
        <v>5</v>
      </c>
      <c r="E103" s="28">
        <v>2023</v>
      </c>
      <c r="F103" s="19">
        <v>72100</v>
      </c>
    </row>
    <row r="104" spans="1:6" s="29" customFormat="1" ht="21.75" customHeight="1" x14ac:dyDescent="0.25">
      <c r="A104" s="34"/>
      <c r="B104" s="28" t="s">
        <v>116</v>
      </c>
      <c r="C104" s="28" t="s">
        <v>118</v>
      </c>
      <c r="D104" s="28" t="s">
        <v>3</v>
      </c>
      <c r="E104" s="28">
        <v>2023</v>
      </c>
      <c r="F104" s="19">
        <v>2183237</v>
      </c>
    </row>
    <row r="105" spans="1:6" s="29" customFormat="1" ht="21.75" customHeight="1" x14ac:dyDescent="0.25">
      <c r="A105" s="34"/>
      <c r="B105" s="28" t="s">
        <v>116</v>
      </c>
      <c r="C105" s="28" t="s">
        <v>121</v>
      </c>
      <c r="D105" s="28" t="s">
        <v>20</v>
      </c>
      <c r="E105" s="28">
        <v>2023</v>
      </c>
      <c r="F105" s="19">
        <v>629994</v>
      </c>
    </row>
    <row r="106" spans="1:6" s="29" customFormat="1" ht="21.75" customHeight="1" x14ac:dyDescent="0.25">
      <c r="A106" s="34"/>
      <c r="B106" s="28" t="s">
        <v>116</v>
      </c>
      <c r="C106" s="28" t="s">
        <v>122</v>
      </c>
      <c r="D106" s="28" t="s">
        <v>9</v>
      </c>
      <c r="E106" s="28">
        <v>2023</v>
      </c>
      <c r="F106" s="19">
        <v>352740</v>
      </c>
    </row>
    <row r="107" spans="1:6" s="29" customFormat="1" ht="21.75" customHeight="1" x14ac:dyDescent="0.25">
      <c r="A107" s="34"/>
      <c r="B107" s="28" t="s">
        <v>207</v>
      </c>
      <c r="C107" s="28" t="s">
        <v>208</v>
      </c>
      <c r="D107" s="28" t="s">
        <v>9</v>
      </c>
      <c r="E107" s="28">
        <v>2023</v>
      </c>
      <c r="F107" s="19">
        <v>75540</v>
      </c>
    </row>
    <row r="108" spans="1:6" s="29" customFormat="1" ht="21.75" customHeight="1" x14ac:dyDescent="0.25">
      <c r="A108" s="34"/>
      <c r="B108" s="28" t="s">
        <v>207</v>
      </c>
      <c r="C108" s="28" t="s">
        <v>209</v>
      </c>
      <c r="D108" s="28" t="s">
        <v>5</v>
      </c>
      <c r="E108" s="28">
        <v>2023</v>
      </c>
      <c r="F108" s="19">
        <v>439320</v>
      </c>
    </row>
    <row r="109" spans="1:6" s="29" customFormat="1" ht="21.75" customHeight="1" x14ac:dyDescent="0.25">
      <c r="A109" s="34"/>
      <c r="B109" s="28" t="s">
        <v>207</v>
      </c>
      <c r="C109" s="28" t="s">
        <v>210</v>
      </c>
      <c r="D109" s="28" t="s">
        <v>3</v>
      </c>
      <c r="E109" s="28">
        <v>2023</v>
      </c>
      <c r="F109" s="19">
        <v>100000</v>
      </c>
    </row>
    <row r="110" spans="1:6" s="29" customFormat="1" ht="21.75" customHeight="1" x14ac:dyDescent="0.25">
      <c r="A110" s="34"/>
      <c r="B110" s="28" t="s">
        <v>249</v>
      </c>
      <c r="C110" s="28" t="s">
        <v>250</v>
      </c>
      <c r="D110" s="28" t="s">
        <v>5</v>
      </c>
      <c r="E110" s="28">
        <v>2023</v>
      </c>
      <c r="F110" s="19">
        <v>367929</v>
      </c>
    </row>
    <row r="111" spans="1:6" s="29" customFormat="1" ht="21.75" customHeight="1" x14ac:dyDescent="0.25">
      <c r="A111" s="34"/>
      <c r="B111" s="28" t="s">
        <v>249</v>
      </c>
      <c r="C111" s="28" t="s">
        <v>253</v>
      </c>
      <c r="D111" s="28" t="s">
        <v>3</v>
      </c>
      <c r="E111" s="28">
        <v>2023</v>
      </c>
      <c r="F111" s="19">
        <v>9223585</v>
      </c>
    </row>
    <row r="112" spans="1:6" s="29" customFormat="1" ht="21.75" customHeight="1" x14ac:dyDescent="0.25">
      <c r="A112" s="34"/>
      <c r="B112" s="28" t="s">
        <v>249</v>
      </c>
      <c r="C112" s="28" t="s">
        <v>254</v>
      </c>
      <c r="D112" s="28" t="s">
        <v>9</v>
      </c>
      <c r="E112" s="28">
        <v>2023</v>
      </c>
      <c r="F112" s="19">
        <v>315620</v>
      </c>
    </row>
    <row r="113" spans="1:6" s="29" customFormat="1" ht="21.75" customHeight="1" x14ac:dyDescent="0.25">
      <c r="A113" s="34"/>
      <c r="B113" s="28" t="s">
        <v>255</v>
      </c>
      <c r="C113" s="28" t="s">
        <v>256</v>
      </c>
      <c r="D113" s="28" t="s">
        <v>9</v>
      </c>
      <c r="E113" s="28">
        <v>2023</v>
      </c>
      <c r="F113" s="19">
        <v>155260</v>
      </c>
    </row>
    <row r="114" spans="1:6" s="29" customFormat="1" ht="21.75" customHeight="1" x14ac:dyDescent="0.25">
      <c r="A114" s="34"/>
      <c r="B114" s="28" t="s">
        <v>255</v>
      </c>
      <c r="C114" s="28" t="s">
        <v>257</v>
      </c>
      <c r="D114" s="28" t="s">
        <v>5</v>
      </c>
      <c r="E114" s="28">
        <v>2023</v>
      </c>
      <c r="F114" s="19">
        <v>1787062</v>
      </c>
    </row>
    <row r="115" spans="1:6" s="29" customFormat="1" ht="21.75" customHeight="1" x14ac:dyDescent="0.25">
      <c r="A115" s="34"/>
      <c r="B115" s="28" t="s">
        <v>272</v>
      </c>
      <c r="C115" s="28" t="s">
        <v>273</v>
      </c>
      <c r="D115" s="28" t="s">
        <v>3</v>
      </c>
      <c r="E115" s="28">
        <v>2023</v>
      </c>
      <c r="F115" s="19">
        <v>5902188</v>
      </c>
    </row>
    <row r="116" spans="1:6" s="29" customFormat="1" ht="21.75" customHeight="1" x14ac:dyDescent="0.25">
      <c r="A116" s="34"/>
      <c r="B116" s="28" t="s">
        <v>336</v>
      </c>
      <c r="C116" s="28" t="s">
        <v>337</v>
      </c>
      <c r="D116" s="28" t="s">
        <v>9</v>
      </c>
      <c r="E116" s="28">
        <v>2023</v>
      </c>
      <c r="F116" s="19">
        <v>27000</v>
      </c>
    </row>
    <row r="117" spans="1:6" s="29" customFormat="1" ht="21.75" customHeight="1" x14ac:dyDescent="0.25">
      <c r="A117" s="34"/>
      <c r="B117" s="28" t="s">
        <v>336</v>
      </c>
      <c r="C117" s="28" t="s">
        <v>338</v>
      </c>
      <c r="D117" s="28" t="s">
        <v>5</v>
      </c>
      <c r="E117" s="28">
        <v>2023</v>
      </c>
      <c r="F117" s="19">
        <v>181218</v>
      </c>
    </row>
    <row r="118" spans="1:6" s="29" customFormat="1" ht="21.75" customHeight="1" x14ac:dyDescent="0.25">
      <c r="A118" s="34"/>
      <c r="B118" s="28" t="s">
        <v>339</v>
      </c>
      <c r="C118" s="28" t="s">
        <v>340</v>
      </c>
      <c r="D118" s="28" t="s">
        <v>206</v>
      </c>
      <c r="E118" s="28">
        <v>2023</v>
      </c>
      <c r="F118" s="19">
        <v>27000</v>
      </c>
    </row>
    <row r="119" spans="1:6" s="30" customFormat="1" ht="21.75" customHeight="1" x14ac:dyDescent="0.25">
      <c r="A119" s="34"/>
      <c r="B119" s="34" t="s">
        <v>423</v>
      </c>
      <c r="C119" s="34"/>
      <c r="D119" s="34"/>
      <c r="E119" s="34"/>
      <c r="F119" s="14">
        <f>SUM(F103:F118)</f>
        <v>21839793</v>
      </c>
    </row>
    <row r="120" spans="1:6" s="29" customFormat="1" ht="21.75" customHeight="1" x14ac:dyDescent="0.25">
      <c r="A120" s="34" t="s">
        <v>434</v>
      </c>
      <c r="B120" s="28" t="s">
        <v>102</v>
      </c>
      <c r="C120" s="28" t="s">
        <v>103</v>
      </c>
      <c r="D120" s="28" t="s">
        <v>5</v>
      </c>
      <c r="E120" s="28">
        <v>2023</v>
      </c>
      <c r="F120" s="19">
        <v>672191</v>
      </c>
    </row>
    <row r="121" spans="1:6" s="29" customFormat="1" ht="21.75" customHeight="1" x14ac:dyDescent="0.25">
      <c r="A121" s="34"/>
      <c r="B121" s="28" t="s">
        <v>194</v>
      </c>
      <c r="C121" s="28" t="s">
        <v>195</v>
      </c>
      <c r="D121" s="28" t="s">
        <v>3</v>
      </c>
      <c r="E121" s="28">
        <v>2023</v>
      </c>
      <c r="F121" s="19">
        <v>197980</v>
      </c>
    </row>
    <row r="122" spans="1:6" s="29" customFormat="1" ht="21.75" customHeight="1" x14ac:dyDescent="0.25">
      <c r="A122" s="34"/>
      <c r="B122" s="28" t="s">
        <v>102</v>
      </c>
      <c r="C122" s="28" t="s">
        <v>785</v>
      </c>
      <c r="D122" s="28">
        <v>1222</v>
      </c>
      <c r="E122" s="28">
        <v>2024</v>
      </c>
      <c r="F122" s="19">
        <v>1141642</v>
      </c>
    </row>
    <row r="123" spans="1:6" s="29" customFormat="1" ht="21.75" customHeight="1" x14ac:dyDescent="0.25">
      <c r="A123" s="34"/>
      <c r="B123" s="28" t="s">
        <v>102</v>
      </c>
      <c r="C123" s="28" t="s">
        <v>786</v>
      </c>
      <c r="D123" s="28">
        <v>1223</v>
      </c>
      <c r="E123" s="28">
        <v>2024</v>
      </c>
      <c r="F123" s="19">
        <v>262875</v>
      </c>
    </row>
    <row r="124" spans="1:6" s="29" customFormat="1" ht="21.75" customHeight="1" x14ac:dyDescent="0.25">
      <c r="A124" s="34"/>
      <c r="B124" s="28" t="s">
        <v>102</v>
      </c>
      <c r="C124" s="28" t="s">
        <v>787</v>
      </c>
      <c r="D124" s="28">
        <v>1222</v>
      </c>
      <c r="E124" s="28">
        <v>2025</v>
      </c>
      <c r="F124" s="19">
        <v>2258706</v>
      </c>
    </row>
    <row r="125" spans="1:6" s="29" customFormat="1" ht="21.75" customHeight="1" x14ac:dyDescent="0.25">
      <c r="A125" s="34"/>
      <c r="B125" s="28" t="s">
        <v>102</v>
      </c>
      <c r="C125" s="28" t="s">
        <v>788</v>
      </c>
      <c r="D125" s="28">
        <v>1223</v>
      </c>
      <c r="E125" s="28">
        <v>2025</v>
      </c>
      <c r="F125" s="19">
        <v>2400378</v>
      </c>
    </row>
    <row r="126" spans="1:6" s="30" customFormat="1" ht="21.75" customHeight="1" x14ac:dyDescent="0.25">
      <c r="A126" s="34"/>
      <c r="B126" s="34" t="s">
        <v>423</v>
      </c>
      <c r="C126" s="34"/>
      <c r="D126" s="34"/>
      <c r="E126" s="34"/>
      <c r="F126" s="14">
        <f>SUM(F120:F125)</f>
        <v>6933772</v>
      </c>
    </row>
    <row r="127" spans="1:6" s="29" customFormat="1" ht="21.75" customHeight="1" x14ac:dyDescent="0.25">
      <c r="A127" s="34" t="s">
        <v>435</v>
      </c>
      <c r="B127" s="28" t="s">
        <v>52</v>
      </c>
      <c r="C127" s="28" t="s">
        <v>53</v>
      </c>
      <c r="D127" s="28" t="s">
        <v>5</v>
      </c>
      <c r="E127" s="28">
        <v>2023</v>
      </c>
      <c r="F127" s="19">
        <v>18897575</v>
      </c>
    </row>
    <row r="128" spans="1:6" s="29" customFormat="1" ht="21.75" customHeight="1" x14ac:dyDescent="0.25">
      <c r="A128" s="34"/>
      <c r="B128" s="28" t="s">
        <v>52</v>
      </c>
      <c r="C128" s="28" t="s">
        <v>54</v>
      </c>
      <c r="D128" s="28" t="s">
        <v>3</v>
      </c>
      <c r="E128" s="28">
        <v>2023</v>
      </c>
      <c r="F128" s="19">
        <v>19083887</v>
      </c>
    </row>
    <row r="129" spans="1:6" s="30" customFormat="1" ht="21.75" customHeight="1" x14ac:dyDescent="0.25">
      <c r="A129" s="34"/>
      <c r="B129" s="34" t="s">
        <v>423</v>
      </c>
      <c r="C129" s="34"/>
      <c r="D129" s="34"/>
      <c r="E129" s="34"/>
      <c r="F129" s="14">
        <f>SUM(F127:F128)</f>
        <v>37981462</v>
      </c>
    </row>
    <row r="130" spans="1:6" s="29" customFormat="1" ht="21.75" customHeight="1" x14ac:dyDescent="0.25">
      <c r="A130" s="34" t="s">
        <v>436</v>
      </c>
      <c r="B130" s="28" t="s">
        <v>79</v>
      </c>
      <c r="C130" s="28" t="s">
        <v>80</v>
      </c>
      <c r="D130" s="28" t="s">
        <v>5</v>
      </c>
      <c r="E130" s="28">
        <v>2023</v>
      </c>
      <c r="F130" s="19">
        <v>3235938</v>
      </c>
    </row>
    <row r="131" spans="1:6" s="29" customFormat="1" ht="21.75" customHeight="1" x14ac:dyDescent="0.25">
      <c r="A131" s="34"/>
      <c r="B131" s="28" t="s">
        <v>79</v>
      </c>
      <c r="C131" s="28" t="s">
        <v>81</v>
      </c>
      <c r="D131" s="28" t="s">
        <v>3</v>
      </c>
      <c r="E131" s="28">
        <v>2023</v>
      </c>
      <c r="F131" s="19">
        <v>4080335</v>
      </c>
    </row>
    <row r="132" spans="1:6" s="29" customFormat="1" ht="21.75" customHeight="1" x14ac:dyDescent="0.25">
      <c r="A132" s="34"/>
      <c r="B132" s="28" t="s">
        <v>82</v>
      </c>
      <c r="C132" s="28" t="s">
        <v>83</v>
      </c>
      <c r="D132" s="28" t="s">
        <v>5</v>
      </c>
      <c r="E132" s="28">
        <v>2023</v>
      </c>
      <c r="F132" s="19">
        <v>4864831</v>
      </c>
    </row>
    <row r="133" spans="1:6" s="29" customFormat="1" ht="21.75" customHeight="1" x14ac:dyDescent="0.25">
      <c r="A133" s="34"/>
      <c r="B133" s="28" t="s">
        <v>109</v>
      </c>
      <c r="C133" s="28" t="s">
        <v>110</v>
      </c>
      <c r="D133" s="28" t="s">
        <v>5</v>
      </c>
      <c r="E133" s="28">
        <v>2023</v>
      </c>
      <c r="F133" s="19">
        <v>11699344</v>
      </c>
    </row>
    <row r="134" spans="1:6" s="29" customFormat="1" ht="21.75" customHeight="1" x14ac:dyDescent="0.25">
      <c r="A134" s="34"/>
      <c r="B134" s="28" t="s">
        <v>109</v>
      </c>
      <c r="C134" s="28" t="s">
        <v>111</v>
      </c>
      <c r="D134" s="28" t="s">
        <v>3</v>
      </c>
      <c r="E134" s="28">
        <v>2023</v>
      </c>
      <c r="F134" s="19">
        <v>6706404</v>
      </c>
    </row>
    <row r="135" spans="1:6" s="29" customFormat="1" ht="21.75" customHeight="1" x14ac:dyDescent="0.25">
      <c r="A135" s="34"/>
      <c r="B135" s="28" t="s">
        <v>131</v>
      </c>
      <c r="C135" s="28" t="s">
        <v>132</v>
      </c>
      <c r="D135" s="28" t="s">
        <v>5</v>
      </c>
      <c r="E135" s="28">
        <v>2023</v>
      </c>
      <c r="F135" s="19">
        <v>14580027</v>
      </c>
    </row>
    <row r="136" spans="1:6" s="30" customFormat="1" ht="21.75" customHeight="1" x14ac:dyDescent="0.25">
      <c r="A136" s="34"/>
      <c r="B136" s="34" t="s">
        <v>423</v>
      </c>
      <c r="C136" s="34"/>
      <c r="D136" s="34"/>
      <c r="E136" s="34"/>
      <c r="F136" s="14">
        <f>SUM(F130:F135)</f>
        <v>45166879</v>
      </c>
    </row>
    <row r="137" spans="1:6" s="29" customFormat="1" ht="21.75" customHeight="1" x14ac:dyDescent="0.25">
      <c r="A137" s="34" t="s">
        <v>437</v>
      </c>
      <c r="B137" s="28" t="s">
        <v>144</v>
      </c>
      <c r="C137" s="28" t="s">
        <v>147</v>
      </c>
      <c r="D137" s="28" t="s">
        <v>9</v>
      </c>
      <c r="E137" s="28">
        <v>2023</v>
      </c>
      <c r="F137" s="19">
        <v>126240</v>
      </c>
    </row>
    <row r="138" spans="1:6" s="29" customFormat="1" ht="21.75" customHeight="1" x14ac:dyDescent="0.25">
      <c r="A138" s="34"/>
      <c r="B138" s="28" t="s">
        <v>163</v>
      </c>
      <c r="C138" s="28" t="s">
        <v>178</v>
      </c>
      <c r="D138" s="28" t="s">
        <v>3</v>
      </c>
      <c r="E138" s="28">
        <v>2023</v>
      </c>
      <c r="F138" s="19">
        <v>2517812</v>
      </c>
    </row>
    <row r="139" spans="1:6" s="29" customFormat="1" ht="21.75" customHeight="1" x14ac:dyDescent="0.25">
      <c r="A139" s="34"/>
      <c r="B139" s="28" t="s">
        <v>144</v>
      </c>
      <c r="C139" s="28" t="s">
        <v>179</v>
      </c>
      <c r="D139" s="28" t="s">
        <v>3</v>
      </c>
      <c r="E139" s="28">
        <v>2023</v>
      </c>
      <c r="F139" s="19">
        <v>496188</v>
      </c>
    </row>
    <row r="140" spans="1:6" s="29" customFormat="1" ht="21.75" customHeight="1" x14ac:dyDescent="0.25">
      <c r="A140" s="34"/>
      <c r="B140" s="28" t="s">
        <v>188</v>
      </c>
      <c r="C140" s="28" t="s">
        <v>192</v>
      </c>
      <c r="D140" s="28" t="s">
        <v>3</v>
      </c>
      <c r="E140" s="28">
        <v>2023</v>
      </c>
      <c r="F140" s="19">
        <v>4022885</v>
      </c>
    </row>
    <row r="141" spans="1:6" s="29" customFormat="1" ht="21.75" customHeight="1" x14ac:dyDescent="0.25">
      <c r="A141" s="34"/>
      <c r="B141" s="28" t="s">
        <v>188</v>
      </c>
      <c r="C141" s="28" t="s">
        <v>193</v>
      </c>
      <c r="D141" s="28" t="s">
        <v>20</v>
      </c>
      <c r="E141" s="28">
        <v>2023</v>
      </c>
      <c r="F141" s="19">
        <v>966983</v>
      </c>
    </row>
    <row r="142" spans="1:6" s="29" customFormat="1" ht="21.75" customHeight="1" x14ac:dyDescent="0.25">
      <c r="A142" s="34"/>
      <c r="B142" s="28" t="s">
        <v>171</v>
      </c>
      <c r="C142" s="28" t="s">
        <v>196</v>
      </c>
      <c r="D142" s="28" t="s">
        <v>20</v>
      </c>
      <c r="E142" s="28">
        <v>2023</v>
      </c>
      <c r="F142" s="19">
        <v>1934902</v>
      </c>
    </row>
    <row r="143" spans="1:6" s="29" customFormat="1" ht="21.75" customHeight="1" x14ac:dyDescent="0.25">
      <c r="A143" s="34"/>
      <c r="B143" s="28" t="s">
        <v>171</v>
      </c>
      <c r="C143" s="28" t="s">
        <v>197</v>
      </c>
      <c r="D143" s="28" t="s">
        <v>3</v>
      </c>
      <c r="E143" s="28">
        <v>2023</v>
      </c>
      <c r="F143" s="19">
        <v>1363680</v>
      </c>
    </row>
    <row r="144" spans="1:6" s="29" customFormat="1" ht="21.75" customHeight="1" x14ac:dyDescent="0.25">
      <c r="A144" s="34"/>
      <c r="B144" s="28" t="s">
        <v>224</v>
      </c>
      <c r="C144" s="28" t="s">
        <v>247</v>
      </c>
      <c r="D144" s="28" t="s">
        <v>20</v>
      </c>
      <c r="E144" s="28">
        <v>2023</v>
      </c>
      <c r="F144" s="19">
        <v>943782</v>
      </c>
    </row>
    <row r="145" spans="1:6" s="29" customFormat="1" ht="21.75" customHeight="1" x14ac:dyDescent="0.25">
      <c r="A145" s="34"/>
      <c r="B145" s="28" t="s">
        <v>224</v>
      </c>
      <c r="C145" s="28" t="s">
        <v>251</v>
      </c>
      <c r="D145" s="28" t="s">
        <v>3</v>
      </c>
      <c r="E145" s="28">
        <v>2023</v>
      </c>
      <c r="F145" s="19">
        <v>413816</v>
      </c>
    </row>
    <row r="146" spans="1:6" s="29" customFormat="1" ht="21.75" customHeight="1" x14ac:dyDescent="0.25">
      <c r="A146" s="34"/>
      <c r="B146" s="28" t="s">
        <v>224</v>
      </c>
      <c r="C146" s="28" t="s">
        <v>252</v>
      </c>
      <c r="D146" s="28" t="s">
        <v>206</v>
      </c>
      <c r="E146" s="28">
        <v>2023</v>
      </c>
      <c r="F146" s="19">
        <v>140</v>
      </c>
    </row>
    <row r="147" spans="1:6" s="29" customFormat="1" ht="21.75" customHeight="1" x14ac:dyDescent="0.25">
      <c r="A147" s="34"/>
      <c r="B147" s="28" t="s">
        <v>280</v>
      </c>
      <c r="C147" s="28" t="s">
        <v>291</v>
      </c>
      <c r="D147" s="28" t="s">
        <v>14</v>
      </c>
      <c r="E147" s="28">
        <v>2023</v>
      </c>
      <c r="F147" s="19">
        <v>138200</v>
      </c>
    </row>
    <row r="148" spans="1:6" s="29" customFormat="1" ht="21.75" customHeight="1" x14ac:dyDescent="0.25">
      <c r="A148" s="34"/>
      <c r="B148" s="28" t="s">
        <v>280</v>
      </c>
      <c r="C148" s="28" t="s">
        <v>292</v>
      </c>
      <c r="D148" s="28" t="s">
        <v>20</v>
      </c>
      <c r="E148" s="28">
        <v>2023</v>
      </c>
      <c r="F148" s="19">
        <v>1233829</v>
      </c>
    </row>
    <row r="149" spans="1:6" s="29" customFormat="1" ht="21.75" customHeight="1" x14ac:dyDescent="0.25">
      <c r="A149" s="34"/>
      <c r="B149" s="28" t="s">
        <v>307</v>
      </c>
      <c r="C149" s="28" t="s">
        <v>311</v>
      </c>
      <c r="D149" s="28" t="s">
        <v>14</v>
      </c>
      <c r="E149" s="28">
        <v>2023</v>
      </c>
      <c r="F149" s="19">
        <v>516384</v>
      </c>
    </row>
    <row r="150" spans="1:6" s="29" customFormat="1" ht="21.75" customHeight="1" x14ac:dyDescent="0.25">
      <c r="A150" s="34"/>
      <c r="B150" s="28" t="s">
        <v>157</v>
      </c>
      <c r="C150" s="28" t="s">
        <v>312</v>
      </c>
      <c r="D150" s="28" t="s">
        <v>9</v>
      </c>
      <c r="E150" s="28">
        <v>2023</v>
      </c>
      <c r="F150" s="19">
        <v>1164695</v>
      </c>
    </row>
    <row r="151" spans="1:6" s="29" customFormat="1" ht="21.75" customHeight="1" x14ac:dyDescent="0.25">
      <c r="A151" s="34"/>
      <c r="B151" s="28" t="s">
        <v>280</v>
      </c>
      <c r="C151" s="28" t="s">
        <v>321</v>
      </c>
      <c r="D151" s="28" t="s">
        <v>3</v>
      </c>
      <c r="E151" s="28">
        <v>2023</v>
      </c>
      <c r="F151" s="19">
        <v>385104</v>
      </c>
    </row>
    <row r="152" spans="1:6" s="29" customFormat="1" ht="21.75" customHeight="1" x14ac:dyDescent="0.25">
      <c r="A152" s="34"/>
      <c r="B152" s="28" t="s">
        <v>357</v>
      </c>
      <c r="C152" s="28" t="s">
        <v>358</v>
      </c>
      <c r="D152" s="28" t="s">
        <v>206</v>
      </c>
      <c r="E152" s="28">
        <v>2023</v>
      </c>
      <c r="F152" s="19">
        <v>3598494</v>
      </c>
    </row>
    <row r="153" spans="1:6" s="29" customFormat="1" ht="21.75" customHeight="1" x14ac:dyDescent="0.25">
      <c r="A153" s="34"/>
      <c r="B153" s="28" t="s">
        <v>357</v>
      </c>
      <c r="C153" s="28" t="s">
        <v>361</v>
      </c>
      <c r="D153" s="28" t="s">
        <v>20</v>
      </c>
      <c r="E153" s="28">
        <v>2023</v>
      </c>
      <c r="F153" s="19">
        <v>1737947</v>
      </c>
    </row>
    <row r="154" spans="1:6" s="30" customFormat="1" ht="21.75" customHeight="1" x14ac:dyDescent="0.25">
      <c r="A154" s="34"/>
      <c r="B154" s="34" t="s">
        <v>423</v>
      </c>
      <c r="C154" s="34"/>
      <c r="D154" s="34"/>
      <c r="E154" s="34"/>
      <c r="F154" s="14">
        <f>SUM(F137:F153)</f>
        <v>21561081</v>
      </c>
    </row>
    <row r="155" spans="1:6" s="29" customFormat="1" ht="21.75" customHeight="1" x14ac:dyDescent="0.25">
      <c r="A155" s="34" t="s">
        <v>438</v>
      </c>
      <c r="B155" s="28" t="s">
        <v>63</v>
      </c>
      <c r="C155" s="28" t="s">
        <v>64</v>
      </c>
      <c r="D155" s="28" t="s">
        <v>3</v>
      </c>
      <c r="E155" s="28">
        <v>2023</v>
      </c>
      <c r="F155" s="19">
        <v>6522717</v>
      </c>
    </row>
    <row r="156" spans="1:6" s="29" customFormat="1" ht="21.75" customHeight="1" x14ac:dyDescent="0.25">
      <c r="A156" s="34"/>
      <c r="B156" s="28" t="s">
        <v>288</v>
      </c>
      <c r="C156" s="28" t="s">
        <v>289</v>
      </c>
      <c r="D156" s="28" t="s">
        <v>3</v>
      </c>
      <c r="E156" s="28">
        <v>2023</v>
      </c>
      <c r="F156" s="19">
        <v>2398124</v>
      </c>
    </row>
    <row r="157" spans="1:6" s="29" customFormat="1" ht="21.75" customHeight="1" x14ac:dyDescent="0.25">
      <c r="A157" s="34"/>
      <c r="B157" s="28" t="s">
        <v>63</v>
      </c>
      <c r="C157" s="28" t="s">
        <v>297</v>
      </c>
      <c r="D157" s="28" t="s">
        <v>20</v>
      </c>
      <c r="E157" s="28">
        <v>2023</v>
      </c>
      <c r="F157" s="19">
        <v>2618161</v>
      </c>
    </row>
    <row r="158" spans="1:6" s="29" customFormat="1" ht="21.75" customHeight="1" x14ac:dyDescent="0.25">
      <c r="A158" s="34"/>
      <c r="B158" s="28" t="s">
        <v>301</v>
      </c>
      <c r="C158" s="28" t="s">
        <v>302</v>
      </c>
      <c r="D158" s="28" t="s">
        <v>3</v>
      </c>
      <c r="E158" s="28">
        <v>2023</v>
      </c>
      <c r="F158" s="19">
        <v>2698251</v>
      </c>
    </row>
    <row r="159" spans="1:6" s="29" customFormat="1" ht="21.75" customHeight="1" x14ac:dyDescent="0.25">
      <c r="A159" s="34"/>
      <c r="B159" s="28" t="s">
        <v>301</v>
      </c>
      <c r="C159" s="28" t="s">
        <v>303</v>
      </c>
      <c r="D159" s="28" t="s">
        <v>20</v>
      </c>
      <c r="E159" s="28">
        <v>2023</v>
      </c>
      <c r="F159" s="19">
        <v>25075</v>
      </c>
    </row>
    <row r="160" spans="1:6" s="30" customFormat="1" ht="21.75" customHeight="1" x14ac:dyDescent="0.25">
      <c r="A160" s="34"/>
      <c r="B160" s="34" t="s">
        <v>423</v>
      </c>
      <c r="C160" s="34"/>
      <c r="D160" s="34"/>
      <c r="E160" s="34"/>
      <c r="F160" s="14">
        <f>SUM(F155:F159)</f>
        <v>14262328</v>
      </c>
    </row>
    <row r="161" spans="1:6" s="29" customFormat="1" ht="21.75" customHeight="1" x14ac:dyDescent="0.25">
      <c r="A161" s="34" t="s">
        <v>439</v>
      </c>
      <c r="B161" s="28" t="s">
        <v>44</v>
      </c>
      <c r="C161" s="28" t="s">
        <v>45</v>
      </c>
      <c r="D161" s="28" t="s">
        <v>5</v>
      </c>
      <c r="E161" s="28">
        <v>2023</v>
      </c>
      <c r="F161" s="19">
        <v>14198388</v>
      </c>
    </row>
    <row r="162" spans="1:6" s="29" customFormat="1" ht="21.75" customHeight="1" x14ac:dyDescent="0.25">
      <c r="A162" s="34"/>
      <c r="B162" s="28" t="s">
        <v>44</v>
      </c>
      <c r="C162" s="28" t="s">
        <v>46</v>
      </c>
      <c r="D162" s="28" t="s">
        <v>3</v>
      </c>
      <c r="E162" s="28">
        <v>2023</v>
      </c>
      <c r="F162" s="19">
        <v>30463674</v>
      </c>
    </row>
    <row r="163" spans="1:6" s="29" customFormat="1" ht="21.75" customHeight="1" x14ac:dyDescent="0.25">
      <c r="A163" s="34"/>
      <c r="B163" s="28" t="s">
        <v>68</v>
      </c>
      <c r="C163" s="28" t="s">
        <v>69</v>
      </c>
      <c r="D163" s="28" t="s">
        <v>3</v>
      </c>
      <c r="E163" s="28">
        <v>2023</v>
      </c>
      <c r="F163" s="19">
        <v>5904120</v>
      </c>
    </row>
    <row r="164" spans="1:6" s="29" customFormat="1" ht="21.75" customHeight="1" x14ac:dyDescent="0.25">
      <c r="A164" s="34"/>
      <c r="B164" s="28" t="s">
        <v>68</v>
      </c>
      <c r="C164" s="28" t="s">
        <v>70</v>
      </c>
      <c r="D164" s="28" t="s">
        <v>5</v>
      </c>
      <c r="E164" s="28">
        <v>2023</v>
      </c>
      <c r="F164" s="19">
        <v>2375238</v>
      </c>
    </row>
    <row r="165" spans="1:6" s="29" customFormat="1" ht="21.75" customHeight="1" x14ac:dyDescent="0.25">
      <c r="A165" s="34"/>
      <c r="B165" s="28" t="s">
        <v>87</v>
      </c>
      <c r="C165" s="28" t="s">
        <v>88</v>
      </c>
      <c r="D165" s="28" t="s">
        <v>5</v>
      </c>
      <c r="E165" s="28">
        <v>2023</v>
      </c>
      <c r="F165" s="19">
        <v>3141352</v>
      </c>
    </row>
    <row r="166" spans="1:6" s="29" customFormat="1" ht="21.75" customHeight="1" x14ac:dyDescent="0.25">
      <c r="A166" s="34"/>
      <c r="B166" s="28" t="s">
        <v>87</v>
      </c>
      <c r="C166" s="28" t="s">
        <v>89</v>
      </c>
      <c r="D166" s="28" t="s">
        <v>3</v>
      </c>
      <c r="E166" s="28">
        <v>2023</v>
      </c>
      <c r="F166" s="19">
        <v>16134838</v>
      </c>
    </row>
    <row r="167" spans="1:6" s="29" customFormat="1" ht="21.75" customHeight="1" x14ac:dyDescent="0.25">
      <c r="A167" s="34"/>
      <c r="B167" s="28" t="s">
        <v>809</v>
      </c>
      <c r="C167" s="28" t="s">
        <v>810</v>
      </c>
      <c r="D167" s="28">
        <v>1223</v>
      </c>
      <c r="E167" s="28">
        <v>2024</v>
      </c>
      <c r="F167" s="19">
        <v>2497278</v>
      </c>
    </row>
    <row r="168" spans="1:6" s="29" customFormat="1" ht="21.75" customHeight="1" x14ac:dyDescent="0.25">
      <c r="A168" s="34"/>
      <c r="B168" s="28" t="s">
        <v>809</v>
      </c>
      <c r="C168" s="28" t="s">
        <v>811</v>
      </c>
      <c r="D168" s="28">
        <v>1222</v>
      </c>
      <c r="E168" s="28">
        <v>2025</v>
      </c>
      <c r="F168" s="19">
        <v>3751613</v>
      </c>
    </row>
    <row r="169" spans="1:6" s="30" customFormat="1" ht="21.75" customHeight="1" x14ac:dyDescent="0.25">
      <c r="A169" s="34"/>
      <c r="B169" s="34" t="s">
        <v>423</v>
      </c>
      <c r="C169" s="34"/>
      <c r="D169" s="34"/>
      <c r="E169" s="34"/>
      <c r="F169" s="14">
        <f>SUM(F161:F168)</f>
        <v>78466501</v>
      </c>
    </row>
    <row r="170" spans="1:6" s="29" customFormat="1" ht="21.75" customHeight="1" x14ac:dyDescent="0.25">
      <c r="A170" s="34" t="s">
        <v>440</v>
      </c>
      <c r="B170" s="28" t="s">
        <v>353</v>
      </c>
      <c r="C170" s="28" t="s">
        <v>354</v>
      </c>
      <c r="D170" s="28" t="s">
        <v>3</v>
      </c>
      <c r="E170" s="28">
        <v>2023</v>
      </c>
      <c r="F170" s="19">
        <v>4607430</v>
      </c>
    </row>
    <row r="171" spans="1:6" s="29" customFormat="1" ht="21.75" customHeight="1" x14ac:dyDescent="0.25">
      <c r="A171" s="34"/>
      <c r="B171" s="28" t="s">
        <v>362</v>
      </c>
      <c r="C171" s="28" t="s">
        <v>363</v>
      </c>
      <c r="D171" s="28" t="s">
        <v>9</v>
      </c>
      <c r="E171" s="28">
        <v>2023</v>
      </c>
      <c r="F171" s="19">
        <v>3098166</v>
      </c>
    </row>
    <row r="172" spans="1:6" s="29" customFormat="1" ht="21.75" customHeight="1" x14ac:dyDescent="0.25">
      <c r="A172" s="34"/>
      <c r="B172" s="28" t="s">
        <v>362</v>
      </c>
      <c r="C172" s="28" t="s">
        <v>364</v>
      </c>
      <c r="D172" s="28" t="s">
        <v>3</v>
      </c>
      <c r="E172" s="28">
        <v>2023</v>
      </c>
      <c r="F172" s="19">
        <v>7333032</v>
      </c>
    </row>
    <row r="173" spans="1:6" s="29" customFormat="1" ht="21.75" customHeight="1" x14ac:dyDescent="0.25">
      <c r="A173" s="34"/>
      <c r="B173" s="28" t="s">
        <v>380</v>
      </c>
      <c r="C173" s="28" t="s">
        <v>383</v>
      </c>
      <c r="D173" s="28" t="s">
        <v>3</v>
      </c>
      <c r="E173" s="28">
        <v>2023</v>
      </c>
      <c r="F173" s="19">
        <v>996174</v>
      </c>
    </row>
    <row r="174" spans="1:6" s="30" customFormat="1" ht="21.75" customHeight="1" x14ac:dyDescent="0.25">
      <c r="A174" s="34"/>
      <c r="B174" s="34" t="s">
        <v>423</v>
      </c>
      <c r="C174" s="34"/>
      <c r="D174" s="34"/>
      <c r="E174" s="34"/>
      <c r="F174" s="14">
        <f>SUM(F170:F173)</f>
        <v>16034802</v>
      </c>
    </row>
    <row r="175" spans="1:6" s="29" customFormat="1" ht="21.75" customHeight="1" x14ac:dyDescent="0.25">
      <c r="A175" s="34" t="s">
        <v>441</v>
      </c>
      <c r="B175" s="28" t="s">
        <v>10</v>
      </c>
      <c r="C175" s="28" t="s">
        <v>11</v>
      </c>
      <c r="D175" s="28" t="s">
        <v>3</v>
      </c>
      <c r="E175" s="28">
        <v>2023</v>
      </c>
      <c r="F175" s="19">
        <v>5708840</v>
      </c>
    </row>
    <row r="176" spans="1:6" s="29" customFormat="1" ht="21.75" customHeight="1" x14ac:dyDescent="0.25">
      <c r="A176" s="34"/>
      <c r="B176" s="28" t="s">
        <v>30</v>
      </c>
      <c r="C176" s="28" t="s">
        <v>31</v>
      </c>
      <c r="D176" s="28" t="s">
        <v>3</v>
      </c>
      <c r="E176" s="28">
        <v>2023</v>
      </c>
      <c r="F176" s="19">
        <v>6003760</v>
      </c>
    </row>
    <row r="177" spans="1:6" s="29" customFormat="1" ht="21.75" customHeight="1" x14ac:dyDescent="0.25">
      <c r="A177" s="34"/>
      <c r="B177" s="28" t="s">
        <v>42</v>
      </c>
      <c r="C177" s="28" t="s">
        <v>43</v>
      </c>
      <c r="D177" s="28" t="s">
        <v>3</v>
      </c>
      <c r="E177" s="28">
        <v>2023</v>
      </c>
      <c r="F177" s="19">
        <v>3538740</v>
      </c>
    </row>
    <row r="178" spans="1:6" s="29" customFormat="1" ht="21.75" customHeight="1" x14ac:dyDescent="0.25">
      <c r="A178" s="34"/>
      <c r="B178" s="28" t="s">
        <v>139</v>
      </c>
      <c r="C178" s="28" t="s">
        <v>140</v>
      </c>
      <c r="D178" s="28" t="s">
        <v>3</v>
      </c>
      <c r="E178" s="28">
        <v>2023</v>
      </c>
      <c r="F178" s="19">
        <v>1264000</v>
      </c>
    </row>
    <row r="179" spans="1:6" s="29" customFormat="1" ht="21.75" customHeight="1" x14ac:dyDescent="0.25">
      <c r="A179" s="34"/>
      <c r="B179" s="28" t="s">
        <v>216</v>
      </c>
      <c r="C179" s="28" t="s">
        <v>217</v>
      </c>
      <c r="D179" s="28" t="s">
        <v>5</v>
      </c>
      <c r="E179" s="28">
        <v>2023</v>
      </c>
      <c r="F179" s="19">
        <v>678180</v>
      </c>
    </row>
    <row r="180" spans="1:6" s="29" customFormat="1" ht="21.75" customHeight="1" x14ac:dyDescent="0.25">
      <c r="A180" s="34"/>
      <c r="B180" s="28" t="s">
        <v>216</v>
      </c>
      <c r="C180" s="28" t="s">
        <v>218</v>
      </c>
      <c r="D180" s="28" t="s">
        <v>3</v>
      </c>
      <c r="E180" s="28">
        <v>2023</v>
      </c>
      <c r="F180" s="19">
        <v>13</v>
      </c>
    </row>
    <row r="181" spans="1:6" s="29" customFormat="1" ht="21.75" customHeight="1" x14ac:dyDescent="0.25">
      <c r="A181" s="34"/>
      <c r="B181" s="28" t="s">
        <v>23</v>
      </c>
      <c r="C181" s="28" t="s">
        <v>240</v>
      </c>
      <c r="D181" s="28" t="s">
        <v>3</v>
      </c>
      <c r="E181" s="28">
        <v>2023</v>
      </c>
      <c r="F181" s="19">
        <v>510660</v>
      </c>
    </row>
    <row r="182" spans="1:6" s="29" customFormat="1" ht="21.75" customHeight="1" x14ac:dyDescent="0.25">
      <c r="A182" s="34"/>
      <c r="B182" s="28" t="s">
        <v>264</v>
      </c>
      <c r="C182" s="28" t="s">
        <v>265</v>
      </c>
      <c r="D182" s="28" t="s">
        <v>3</v>
      </c>
      <c r="E182" s="28">
        <v>2023</v>
      </c>
      <c r="F182" s="19">
        <v>5551300</v>
      </c>
    </row>
    <row r="183" spans="1:6" s="29" customFormat="1" ht="21.75" customHeight="1" x14ac:dyDescent="0.25">
      <c r="A183" s="34"/>
      <c r="B183" s="28" t="s">
        <v>274</v>
      </c>
      <c r="C183" s="28" t="s">
        <v>275</v>
      </c>
      <c r="D183" s="28" t="s">
        <v>5</v>
      </c>
      <c r="E183" s="28">
        <v>2023</v>
      </c>
      <c r="F183" s="19">
        <v>1101180</v>
      </c>
    </row>
    <row r="184" spans="1:6" s="29" customFormat="1" ht="21.75" customHeight="1" x14ac:dyDescent="0.25">
      <c r="A184" s="34"/>
      <c r="B184" s="28" t="s">
        <v>274</v>
      </c>
      <c r="C184" s="28" t="s">
        <v>276</v>
      </c>
      <c r="D184" s="28" t="s">
        <v>3</v>
      </c>
      <c r="E184" s="28">
        <v>2023</v>
      </c>
      <c r="F184" s="19">
        <v>3463399</v>
      </c>
    </row>
    <row r="185" spans="1:6" s="29" customFormat="1" ht="21.75" customHeight="1" x14ac:dyDescent="0.25">
      <c r="A185" s="34"/>
      <c r="B185" s="28" t="s">
        <v>277</v>
      </c>
      <c r="C185" s="28" t="s">
        <v>278</v>
      </c>
      <c r="D185" s="28" t="s">
        <v>20</v>
      </c>
      <c r="E185" s="28">
        <v>2023</v>
      </c>
      <c r="F185" s="19">
        <v>500000</v>
      </c>
    </row>
    <row r="186" spans="1:6" s="29" customFormat="1" ht="21.75" customHeight="1" x14ac:dyDescent="0.25">
      <c r="A186" s="34"/>
      <c r="B186" s="28" t="s">
        <v>277</v>
      </c>
      <c r="C186" s="28" t="s">
        <v>279</v>
      </c>
      <c r="D186" s="28" t="s">
        <v>14</v>
      </c>
      <c r="E186" s="28">
        <v>2023</v>
      </c>
      <c r="F186" s="19">
        <v>178</v>
      </c>
    </row>
    <row r="187" spans="1:6" s="29" customFormat="1" ht="21.75" customHeight="1" x14ac:dyDescent="0.25">
      <c r="A187" s="34"/>
      <c r="B187" s="28" t="s">
        <v>293</v>
      </c>
      <c r="C187" s="28" t="s">
        <v>295</v>
      </c>
      <c r="D187" s="28" t="s">
        <v>5</v>
      </c>
      <c r="E187" s="28">
        <v>2023</v>
      </c>
      <c r="F187" s="19">
        <v>37460</v>
      </c>
    </row>
    <row r="188" spans="1:6" s="29" customFormat="1" ht="21.75" customHeight="1" x14ac:dyDescent="0.25">
      <c r="A188" s="34"/>
      <c r="B188" s="28" t="s">
        <v>293</v>
      </c>
      <c r="C188" s="28" t="s">
        <v>296</v>
      </c>
      <c r="D188" s="28" t="s">
        <v>3</v>
      </c>
      <c r="E188" s="28">
        <v>2023</v>
      </c>
      <c r="F188" s="19">
        <v>256822</v>
      </c>
    </row>
    <row r="189" spans="1:6" s="29" customFormat="1" ht="21.75" customHeight="1" x14ac:dyDescent="0.25">
      <c r="A189" s="34"/>
      <c r="B189" s="28" t="s">
        <v>293</v>
      </c>
      <c r="C189" s="28" t="s">
        <v>298</v>
      </c>
      <c r="D189" s="28" t="s">
        <v>20</v>
      </c>
      <c r="E189" s="28">
        <v>2023</v>
      </c>
      <c r="F189" s="19">
        <v>3519188</v>
      </c>
    </row>
    <row r="190" spans="1:6" s="29" customFormat="1" ht="21.75" customHeight="1" x14ac:dyDescent="0.25">
      <c r="A190" s="34"/>
      <c r="B190" s="28" t="s">
        <v>299</v>
      </c>
      <c r="C190" s="28" t="s">
        <v>300</v>
      </c>
      <c r="D190" s="28" t="s">
        <v>20</v>
      </c>
      <c r="E190" s="28">
        <v>2023</v>
      </c>
      <c r="F190" s="19">
        <v>391604</v>
      </c>
    </row>
    <row r="191" spans="1:6" s="29" customFormat="1" ht="21.75" customHeight="1" x14ac:dyDescent="0.25">
      <c r="A191" s="34"/>
      <c r="B191" s="28" t="s">
        <v>313</v>
      </c>
      <c r="C191" s="28" t="s">
        <v>314</v>
      </c>
      <c r="D191" s="28" t="s">
        <v>20</v>
      </c>
      <c r="E191" s="28">
        <v>2023</v>
      </c>
      <c r="F191" s="19">
        <v>1279620</v>
      </c>
    </row>
    <row r="192" spans="1:6" s="29" customFormat="1" ht="21.75" customHeight="1" x14ac:dyDescent="0.25">
      <c r="A192" s="34"/>
      <c r="B192" s="28" t="s">
        <v>313</v>
      </c>
      <c r="C192" s="28" t="s">
        <v>315</v>
      </c>
      <c r="D192" s="28" t="s">
        <v>206</v>
      </c>
      <c r="E192" s="28">
        <v>2023</v>
      </c>
      <c r="F192" s="19">
        <v>382300</v>
      </c>
    </row>
    <row r="193" spans="1:6" s="29" customFormat="1" ht="21.75" customHeight="1" x14ac:dyDescent="0.25">
      <c r="A193" s="34"/>
      <c r="B193" s="28" t="s">
        <v>316</v>
      </c>
      <c r="C193" s="28" t="s">
        <v>317</v>
      </c>
      <c r="D193" s="28" t="s">
        <v>3</v>
      </c>
      <c r="E193" s="28">
        <v>2023</v>
      </c>
      <c r="F193" s="19">
        <v>54000</v>
      </c>
    </row>
    <row r="194" spans="1:6" s="29" customFormat="1" ht="21.75" customHeight="1" x14ac:dyDescent="0.25">
      <c r="A194" s="34"/>
      <c r="B194" s="28" t="s">
        <v>324</v>
      </c>
      <c r="C194" s="28" t="s">
        <v>325</v>
      </c>
      <c r="D194" s="28" t="s">
        <v>20</v>
      </c>
      <c r="E194" s="28">
        <v>2023</v>
      </c>
      <c r="F194" s="19">
        <v>58386</v>
      </c>
    </row>
    <row r="195" spans="1:6" s="29" customFormat="1" ht="21.75" customHeight="1" x14ac:dyDescent="0.25">
      <c r="A195" s="34"/>
      <c r="B195" s="28" t="s">
        <v>330</v>
      </c>
      <c r="C195" s="28" t="s">
        <v>331</v>
      </c>
      <c r="D195" s="28" t="s">
        <v>3</v>
      </c>
      <c r="E195" s="28">
        <v>2023</v>
      </c>
      <c r="F195" s="19">
        <v>12344966</v>
      </c>
    </row>
    <row r="196" spans="1:6" s="29" customFormat="1" ht="21.75" customHeight="1" x14ac:dyDescent="0.25">
      <c r="A196" s="34"/>
      <c r="B196" s="28" t="s">
        <v>334</v>
      </c>
      <c r="C196" s="28" t="s">
        <v>335</v>
      </c>
      <c r="D196" s="28" t="s">
        <v>3</v>
      </c>
      <c r="E196" s="28">
        <v>2023</v>
      </c>
      <c r="F196" s="19">
        <v>1116640</v>
      </c>
    </row>
    <row r="197" spans="1:6" s="29" customFormat="1" ht="21.75" customHeight="1" x14ac:dyDescent="0.25">
      <c r="A197" s="34"/>
      <c r="B197" s="28" t="s">
        <v>341</v>
      </c>
      <c r="C197" s="28" t="s">
        <v>342</v>
      </c>
      <c r="D197" s="28" t="s">
        <v>14</v>
      </c>
      <c r="E197" s="28">
        <v>2023</v>
      </c>
      <c r="F197" s="19">
        <v>21000</v>
      </c>
    </row>
    <row r="198" spans="1:6" s="29" customFormat="1" ht="21.75" customHeight="1" x14ac:dyDescent="0.25">
      <c r="A198" s="34"/>
      <c r="B198" s="28" t="s">
        <v>274</v>
      </c>
      <c r="C198" s="28" t="s">
        <v>348</v>
      </c>
      <c r="D198" s="28" t="s">
        <v>9</v>
      </c>
      <c r="E198" s="28">
        <v>2023</v>
      </c>
      <c r="F198" s="19">
        <v>93800</v>
      </c>
    </row>
    <row r="199" spans="1:6" s="29" customFormat="1" ht="21.75" customHeight="1" x14ac:dyDescent="0.25">
      <c r="A199" s="34"/>
      <c r="B199" s="28" t="s">
        <v>355</v>
      </c>
      <c r="C199" s="28" t="s">
        <v>356</v>
      </c>
      <c r="D199" s="28" t="s">
        <v>3</v>
      </c>
      <c r="E199" s="28">
        <v>2023</v>
      </c>
      <c r="F199" s="19">
        <v>2551645</v>
      </c>
    </row>
    <row r="200" spans="1:6" s="29" customFormat="1" ht="21.75" customHeight="1" x14ac:dyDescent="0.25">
      <c r="A200" s="34"/>
      <c r="B200" s="28" t="s">
        <v>264</v>
      </c>
      <c r="C200" s="28" t="s">
        <v>379</v>
      </c>
      <c r="D200" s="28" t="s">
        <v>20</v>
      </c>
      <c r="E200" s="28">
        <v>2023</v>
      </c>
      <c r="F200" s="19">
        <v>4431558</v>
      </c>
    </row>
    <row r="201" spans="1:6" s="29" customFormat="1" ht="21.75" customHeight="1" x14ac:dyDescent="0.25">
      <c r="A201" s="34"/>
      <c r="B201" s="28" t="s">
        <v>293</v>
      </c>
      <c r="C201" s="28" t="s">
        <v>388</v>
      </c>
      <c r="D201" s="28" t="s">
        <v>206</v>
      </c>
      <c r="E201" s="28">
        <v>2023</v>
      </c>
      <c r="F201" s="19">
        <v>38680</v>
      </c>
    </row>
    <row r="202" spans="1:6" s="29" customFormat="1" ht="21.75" customHeight="1" x14ac:dyDescent="0.25">
      <c r="A202" s="34"/>
      <c r="B202" s="28" t="s">
        <v>396</v>
      </c>
      <c r="C202" s="28" t="s">
        <v>397</v>
      </c>
      <c r="D202" s="28" t="s">
        <v>9</v>
      </c>
      <c r="E202" s="28">
        <v>2023</v>
      </c>
      <c r="F202" s="19">
        <v>1579580</v>
      </c>
    </row>
    <row r="203" spans="1:6" s="29" customFormat="1" ht="21.75" customHeight="1" x14ac:dyDescent="0.25">
      <c r="A203" s="34"/>
      <c r="B203" s="28" t="s">
        <v>330</v>
      </c>
      <c r="C203" s="28" t="s">
        <v>403</v>
      </c>
      <c r="D203" s="28" t="s">
        <v>206</v>
      </c>
      <c r="E203" s="28">
        <v>2023</v>
      </c>
      <c r="F203" s="19">
        <v>4888420</v>
      </c>
    </row>
    <row r="204" spans="1:6" s="29" customFormat="1" ht="21.75" customHeight="1" x14ac:dyDescent="0.25">
      <c r="A204" s="34"/>
      <c r="B204" s="28" t="s">
        <v>408</v>
      </c>
      <c r="C204" s="28" t="s">
        <v>409</v>
      </c>
      <c r="D204" s="28" t="s">
        <v>206</v>
      </c>
      <c r="E204" s="28">
        <v>2023</v>
      </c>
      <c r="F204" s="19">
        <v>500000</v>
      </c>
    </row>
    <row r="205" spans="1:6" s="29" customFormat="1" ht="21.75" customHeight="1" x14ac:dyDescent="0.25">
      <c r="A205" s="34"/>
      <c r="B205" s="28" t="s">
        <v>330</v>
      </c>
      <c r="C205" s="28" t="s">
        <v>416</v>
      </c>
      <c r="D205" s="28" t="s">
        <v>20</v>
      </c>
      <c r="E205" s="28">
        <v>2023</v>
      </c>
      <c r="F205" s="19">
        <v>1277186</v>
      </c>
    </row>
    <row r="206" spans="1:6" s="29" customFormat="1" ht="21.75" customHeight="1" x14ac:dyDescent="0.25">
      <c r="A206" s="34"/>
      <c r="B206" s="28" t="s">
        <v>789</v>
      </c>
      <c r="C206" s="28" t="s">
        <v>790</v>
      </c>
      <c r="D206" s="28">
        <v>1223</v>
      </c>
      <c r="E206" s="28">
        <v>2024</v>
      </c>
      <c r="F206" s="19">
        <v>15941</v>
      </c>
    </row>
    <row r="207" spans="1:6" s="29" customFormat="1" ht="21.75" customHeight="1" x14ac:dyDescent="0.25">
      <c r="A207" s="34"/>
      <c r="B207" s="28" t="s">
        <v>789</v>
      </c>
      <c r="C207" s="28" t="s">
        <v>791</v>
      </c>
      <c r="D207" s="28">
        <v>1222</v>
      </c>
      <c r="E207" s="28">
        <v>2025</v>
      </c>
      <c r="F207" s="19">
        <v>187920</v>
      </c>
    </row>
    <row r="208" spans="1:6" s="29" customFormat="1" ht="21.75" customHeight="1" x14ac:dyDescent="0.25">
      <c r="A208" s="34"/>
      <c r="B208" s="28" t="s">
        <v>789</v>
      </c>
      <c r="C208" s="28" t="s">
        <v>792</v>
      </c>
      <c r="D208" s="28">
        <v>1223</v>
      </c>
      <c r="E208" s="28">
        <v>2025</v>
      </c>
      <c r="F208" s="19">
        <v>102150</v>
      </c>
    </row>
    <row r="209" spans="1:6" s="30" customFormat="1" ht="21.75" customHeight="1" x14ac:dyDescent="0.25">
      <c r="A209" s="34"/>
      <c r="B209" s="34" t="s">
        <v>423</v>
      </c>
      <c r="C209" s="34"/>
      <c r="D209" s="34"/>
      <c r="E209" s="34"/>
      <c r="F209" s="14">
        <f>SUM(F175:F208)</f>
        <v>63449116</v>
      </c>
    </row>
    <row r="210" spans="1:6" s="29" customFormat="1" ht="21.75" customHeight="1" x14ac:dyDescent="0.25">
      <c r="A210" s="35" t="s">
        <v>442</v>
      </c>
      <c r="B210" s="28" t="s">
        <v>133</v>
      </c>
      <c r="C210" s="28" t="s">
        <v>134</v>
      </c>
      <c r="D210" s="28" t="s">
        <v>3</v>
      </c>
      <c r="E210" s="28">
        <v>2023</v>
      </c>
      <c r="F210" s="19">
        <v>4402868</v>
      </c>
    </row>
    <row r="211" spans="1:6" s="29" customFormat="1" ht="21.75" customHeight="1" x14ac:dyDescent="0.25">
      <c r="A211" s="35"/>
      <c r="B211" s="28" t="s">
        <v>137</v>
      </c>
      <c r="C211" s="28" t="s">
        <v>138</v>
      </c>
      <c r="D211" s="28" t="s">
        <v>14</v>
      </c>
      <c r="E211" s="28">
        <v>2023</v>
      </c>
      <c r="F211" s="19">
        <v>234440</v>
      </c>
    </row>
    <row r="212" spans="1:6" s="29" customFormat="1" ht="21.75" customHeight="1" x14ac:dyDescent="0.25">
      <c r="A212" s="35"/>
      <c r="B212" s="28" t="s">
        <v>133</v>
      </c>
      <c r="C212" s="28" t="s">
        <v>148</v>
      </c>
      <c r="D212" s="28" t="s">
        <v>20</v>
      </c>
      <c r="E212" s="28">
        <v>2023</v>
      </c>
      <c r="F212" s="19">
        <v>239168</v>
      </c>
    </row>
    <row r="213" spans="1:6" s="29" customFormat="1" ht="21.75" customHeight="1" x14ac:dyDescent="0.25">
      <c r="A213" s="35"/>
      <c r="B213" s="28" t="s">
        <v>245</v>
      </c>
      <c r="C213" s="28" t="s">
        <v>246</v>
      </c>
      <c r="D213" s="28" t="s">
        <v>14</v>
      </c>
      <c r="E213" s="28">
        <v>2023</v>
      </c>
      <c r="F213" s="19">
        <v>326508</v>
      </c>
    </row>
    <row r="214" spans="1:6" s="29" customFormat="1" ht="21.75" customHeight="1" x14ac:dyDescent="0.25">
      <c r="A214" s="35"/>
      <c r="B214" s="28" t="s">
        <v>266</v>
      </c>
      <c r="C214" s="28" t="s">
        <v>267</v>
      </c>
      <c r="D214" s="28" t="s">
        <v>20</v>
      </c>
      <c r="E214" s="28">
        <v>2023</v>
      </c>
      <c r="F214" s="19">
        <v>5444381</v>
      </c>
    </row>
    <row r="215" spans="1:6" ht="21.75" customHeight="1" x14ac:dyDescent="0.25">
      <c r="A215" s="35"/>
      <c r="B215" s="6" t="s">
        <v>401</v>
      </c>
      <c r="C215" s="6" t="s">
        <v>402</v>
      </c>
      <c r="D215" s="6" t="s">
        <v>5</v>
      </c>
      <c r="E215" s="6">
        <v>2023</v>
      </c>
      <c r="F215" s="7">
        <v>1708140</v>
      </c>
    </row>
    <row r="216" spans="1:6" s="1" customFormat="1" ht="21.75" customHeight="1" x14ac:dyDescent="0.25">
      <c r="A216" s="35"/>
      <c r="B216" s="35" t="s">
        <v>423</v>
      </c>
      <c r="C216" s="35"/>
      <c r="D216" s="35"/>
      <c r="E216" s="35"/>
      <c r="F216" s="8">
        <f>SUM(F210:F215)</f>
        <v>12355505</v>
      </c>
    </row>
    <row r="217" spans="1:6" ht="21.75" customHeight="1" x14ac:dyDescent="0.25">
      <c r="A217" s="35" t="s">
        <v>443</v>
      </c>
      <c r="B217" s="6" t="s">
        <v>26</v>
      </c>
      <c r="C217" s="6" t="s">
        <v>27</v>
      </c>
      <c r="D217" s="6" t="s">
        <v>14</v>
      </c>
      <c r="E217" s="6">
        <v>2023</v>
      </c>
      <c r="F217" s="7">
        <v>7028984</v>
      </c>
    </row>
    <row r="218" spans="1:6" s="1" customFormat="1" ht="21.75" customHeight="1" x14ac:dyDescent="0.25">
      <c r="A218" s="35"/>
      <c r="B218" s="35" t="s">
        <v>423</v>
      </c>
      <c r="C218" s="35"/>
      <c r="D218" s="35"/>
      <c r="E218" s="35"/>
      <c r="F218" s="8">
        <f>SUM(F217)</f>
        <v>7028984</v>
      </c>
    </row>
    <row r="219" spans="1:6" ht="21.75" customHeight="1" x14ac:dyDescent="0.25">
      <c r="A219" s="35" t="s">
        <v>444</v>
      </c>
      <c r="B219" s="6" t="s">
        <v>343</v>
      </c>
      <c r="C219" s="6" t="s">
        <v>344</v>
      </c>
      <c r="D219" s="6" t="s">
        <v>9</v>
      </c>
      <c r="E219" s="6">
        <v>2023</v>
      </c>
      <c r="F219" s="7">
        <v>2035299</v>
      </c>
    </row>
    <row r="220" spans="1:6" ht="21.75" customHeight="1" x14ac:dyDescent="0.25">
      <c r="A220" s="35"/>
      <c r="B220" s="6" t="s">
        <v>343</v>
      </c>
      <c r="C220" s="6" t="s">
        <v>347</v>
      </c>
      <c r="D220" s="6" t="s">
        <v>206</v>
      </c>
      <c r="E220" s="6">
        <v>2023</v>
      </c>
      <c r="F220" s="7">
        <v>2129199</v>
      </c>
    </row>
    <row r="221" spans="1:6" s="29" customFormat="1" ht="21.75" customHeight="1" x14ac:dyDescent="0.25">
      <c r="A221" s="35"/>
      <c r="B221" s="28" t="s">
        <v>417</v>
      </c>
      <c r="C221" s="28" t="s">
        <v>418</v>
      </c>
      <c r="D221" s="28" t="s">
        <v>206</v>
      </c>
      <c r="E221" s="28">
        <v>2023</v>
      </c>
      <c r="F221" s="19">
        <v>1514192</v>
      </c>
    </row>
    <row r="222" spans="1:6" s="29" customFormat="1" ht="21.75" customHeight="1" x14ac:dyDescent="0.25">
      <c r="A222" s="35"/>
      <c r="B222" s="28" t="s">
        <v>417</v>
      </c>
      <c r="C222" s="28" t="s">
        <v>419</v>
      </c>
      <c r="D222" s="28" t="s">
        <v>9</v>
      </c>
      <c r="E222" s="28">
        <v>2023</v>
      </c>
      <c r="F222" s="19">
        <v>4940080</v>
      </c>
    </row>
    <row r="223" spans="1:6" s="29" customFormat="1" ht="21.75" customHeight="1" x14ac:dyDescent="0.25">
      <c r="A223" s="35"/>
      <c r="B223" s="28" t="s">
        <v>417</v>
      </c>
      <c r="C223" s="28" t="s">
        <v>420</v>
      </c>
      <c r="D223" s="28" t="s">
        <v>3</v>
      </c>
      <c r="E223" s="28">
        <v>2023</v>
      </c>
      <c r="F223" s="19">
        <v>11801239</v>
      </c>
    </row>
    <row r="224" spans="1:6" s="29" customFormat="1" ht="21.75" customHeight="1" x14ac:dyDescent="0.25">
      <c r="A224" s="35"/>
      <c r="B224" s="28" t="s">
        <v>793</v>
      </c>
      <c r="C224" s="28" t="s">
        <v>794</v>
      </c>
      <c r="D224" s="28">
        <v>1223</v>
      </c>
      <c r="E224" s="28">
        <v>2025</v>
      </c>
      <c r="F224" s="19">
        <v>6722790</v>
      </c>
    </row>
    <row r="225" spans="1:6" s="29" customFormat="1" ht="21.75" customHeight="1" x14ac:dyDescent="0.25">
      <c r="A225" s="35"/>
      <c r="B225" s="28" t="s">
        <v>793</v>
      </c>
      <c r="C225" s="28" t="s">
        <v>795</v>
      </c>
      <c r="D225" s="28">
        <v>1222</v>
      </c>
      <c r="E225" s="28">
        <v>2025</v>
      </c>
      <c r="F225" s="19">
        <v>33887845</v>
      </c>
    </row>
    <row r="226" spans="1:6" s="29" customFormat="1" ht="21.75" customHeight="1" x14ac:dyDescent="0.25">
      <c r="A226" s="35"/>
      <c r="B226" s="28" t="s">
        <v>343</v>
      </c>
      <c r="C226" s="28" t="s">
        <v>796</v>
      </c>
      <c r="D226" s="28">
        <v>1611</v>
      </c>
      <c r="E226" s="28">
        <v>2024</v>
      </c>
      <c r="F226" s="19">
        <v>3217457</v>
      </c>
    </row>
    <row r="227" spans="1:6" s="29" customFormat="1" ht="21.75" customHeight="1" x14ac:dyDescent="0.25">
      <c r="A227" s="35"/>
      <c r="B227" s="28" t="s">
        <v>343</v>
      </c>
      <c r="C227" s="28" t="s">
        <v>797</v>
      </c>
      <c r="D227" s="28">
        <v>1621</v>
      </c>
      <c r="E227" s="28">
        <v>2024</v>
      </c>
      <c r="F227" s="19">
        <v>66512</v>
      </c>
    </row>
    <row r="228" spans="1:6" s="30" customFormat="1" ht="21.75" customHeight="1" x14ac:dyDescent="0.25">
      <c r="A228" s="35"/>
      <c r="B228" s="34" t="s">
        <v>423</v>
      </c>
      <c r="C228" s="34"/>
      <c r="D228" s="34"/>
      <c r="E228" s="34"/>
      <c r="F228" s="14">
        <f>SUM(F219:F227)</f>
        <v>66314613</v>
      </c>
    </row>
    <row r="229" spans="1:6" ht="21.75" customHeight="1" x14ac:dyDescent="0.25">
      <c r="A229" s="35" t="s">
        <v>445</v>
      </c>
      <c r="B229" s="6" t="s">
        <v>389</v>
      </c>
      <c r="C229" s="6" t="s">
        <v>390</v>
      </c>
      <c r="D229" s="6" t="s">
        <v>9</v>
      </c>
      <c r="E229" s="6">
        <v>2023</v>
      </c>
      <c r="F229" s="7">
        <v>2791810</v>
      </c>
    </row>
    <row r="230" spans="1:6" ht="21.75" customHeight="1" x14ac:dyDescent="0.25">
      <c r="A230" s="35"/>
      <c r="B230" s="6" t="s">
        <v>389</v>
      </c>
      <c r="C230" s="6" t="s">
        <v>391</v>
      </c>
      <c r="D230" s="6" t="s">
        <v>3</v>
      </c>
      <c r="E230" s="6">
        <v>2023</v>
      </c>
      <c r="F230" s="7">
        <v>1328206</v>
      </c>
    </row>
    <row r="231" spans="1:6" ht="21.75" customHeight="1" x14ac:dyDescent="0.25">
      <c r="A231" s="35"/>
      <c r="B231" s="35" t="s">
        <v>423</v>
      </c>
      <c r="C231" s="35"/>
      <c r="D231" s="35"/>
      <c r="E231" s="35"/>
      <c r="F231" s="8">
        <f>SUM(F229:F230)</f>
        <v>4120016</v>
      </c>
    </row>
    <row r="232" spans="1:6" ht="21.75" customHeight="1" x14ac:dyDescent="0.25">
      <c r="A232" s="35" t="s">
        <v>446</v>
      </c>
      <c r="B232" s="6" t="s">
        <v>262</v>
      </c>
      <c r="C232" s="6" t="s">
        <v>263</v>
      </c>
      <c r="D232" s="6" t="s">
        <v>9</v>
      </c>
      <c r="E232" s="6">
        <v>2023</v>
      </c>
      <c r="F232" s="7">
        <v>5109447</v>
      </c>
    </row>
    <row r="233" spans="1:6" s="1" customFormat="1" ht="21.75" customHeight="1" x14ac:dyDescent="0.25">
      <c r="A233" s="35"/>
      <c r="B233" s="35" t="s">
        <v>423</v>
      </c>
      <c r="C233" s="35"/>
      <c r="D233" s="35"/>
      <c r="E233" s="35"/>
      <c r="F233" s="8">
        <v>5109447</v>
      </c>
    </row>
    <row r="234" spans="1:6" ht="21.75" customHeight="1" x14ac:dyDescent="0.25">
      <c r="A234" s="35" t="s">
        <v>447</v>
      </c>
      <c r="B234" s="6" t="s">
        <v>38</v>
      </c>
      <c r="C234" s="6" t="s">
        <v>39</v>
      </c>
      <c r="D234" s="6" t="s">
        <v>20</v>
      </c>
      <c r="E234" s="6">
        <v>2023</v>
      </c>
      <c r="F234" s="7">
        <v>1250661</v>
      </c>
    </row>
    <row r="235" spans="1:6" ht="21.75" customHeight="1" x14ac:dyDescent="0.25">
      <c r="A235" s="35"/>
      <c r="B235" s="6" t="s">
        <v>38</v>
      </c>
      <c r="C235" s="6" t="s">
        <v>40</v>
      </c>
      <c r="D235" s="6" t="s">
        <v>3</v>
      </c>
      <c r="E235" s="6">
        <v>2023</v>
      </c>
      <c r="F235" s="7">
        <v>4214335</v>
      </c>
    </row>
    <row r="236" spans="1:6" ht="21.75" customHeight="1" x14ac:dyDescent="0.25">
      <c r="A236" s="35"/>
      <c r="B236" s="6" t="s">
        <v>38</v>
      </c>
      <c r="C236" s="6" t="s">
        <v>41</v>
      </c>
      <c r="D236" s="6" t="s">
        <v>9</v>
      </c>
      <c r="E236" s="6">
        <v>2023</v>
      </c>
      <c r="F236" s="7">
        <v>851160</v>
      </c>
    </row>
    <row r="237" spans="1:6" ht="21.75" customHeight="1" x14ac:dyDescent="0.25">
      <c r="A237" s="35"/>
      <c r="B237" s="6" t="s">
        <v>186</v>
      </c>
      <c r="C237" s="6" t="s">
        <v>187</v>
      </c>
      <c r="D237" s="6" t="s">
        <v>20</v>
      </c>
      <c r="E237" s="6">
        <v>2023</v>
      </c>
      <c r="F237" s="7">
        <v>1094237</v>
      </c>
    </row>
    <row r="238" spans="1:6" ht="21.75" customHeight="1" x14ac:dyDescent="0.25">
      <c r="A238" s="35"/>
      <c r="B238" s="6" t="s">
        <v>186</v>
      </c>
      <c r="C238" s="6" t="s">
        <v>190</v>
      </c>
      <c r="D238" s="6" t="s">
        <v>3</v>
      </c>
      <c r="E238" s="6">
        <v>2023</v>
      </c>
      <c r="F238" s="7">
        <v>157</v>
      </c>
    </row>
    <row r="239" spans="1:6" s="1" customFormat="1" ht="21.75" customHeight="1" x14ac:dyDescent="0.25">
      <c r="A239" s="35"/>
      <c r="B239" s="35" t="s">
        <v>423</v>
      </c>
      <c r="C239" s="35"/>
      <c r="D239" s="35"/>
      <c r="E239" s="35"/>
      <c r="F239" s="8">
        <f>SUM(F234:F238)</f>
        <v>7410550</v>
      </c>
    </row>
    <row r="240" spans="1:6" ht="21.75" customHeight="1" x14ac:dyDescent="0.25">
      <c r="A240" s="35" t="s">
        <v>448</v>
      </c>
      <c r="B240" s="6" t="s">
        <v>21</v>
      </c>
      <c r="C240" s="6" t="s">
        <v>22</v>
      </c>
      <c r="D240" s="6" t="s">
        <v>20</v>
      </c>
      <c r="E240" s="6">
        <v>2023</v>
      </c>
      <c r="F240" s="7">
        <v>3939178</v>
      </c>
    </row>
    <row r="241" spans="1:6" ht="21.75" customHeight="1" x14ac:dyDescent="0.25">
      <c r="A241" s="35"/>
      <c r="B241" s="6" t="s">
        <v>124</v>
      </c>
      <c r="C241" s="6" t="s">
        <v>125</v>
      </c>
      <c r="D241" s="6" t="s">
        <v>20</v>
      </c>
      <c r="E241" s="6">
        <v>2023</v>
      </c>
      <c r="F241" s="7">
        <v>8609462</v>
      </c>
    </row>
    <row r="242" spans="1:6" ht="21.75" customHeight="1" x14ac:dyDescent="0.25">
      <c r="A242" s="35"/>
      <c r="B242" s="6" t="s">
        <v>135</v>
      </c>
      <c r="C242" s="6" t="s">
        <v>136</v>
      </c>
      <c r="D242" s="6" t="s">
        <v>14</v>
      </c>
      <c r="E242" s="6">
        <v>2023</v>
      </c>
      <c r="F242" s="7">
        <v>2364923</v>
      </c>
    </row>
    <row r="243" spans="1:6" s="1" customFormat="1" ht="21.75" customHeight="1" x14ac:dyDescent="0.25">
      <c r="A243" s="35"/>
      <c r="B243" s="35" t="s">
        <v>423</v>
      </c>
      <c r="C243" s="35"/>
      <c r="D243" s="35"/>
      <c r="E243" s="35"/>
      <c r="F243" s="8">
        <f>SUM(F240:F242)</f>
        <v>14913563</v>
      </c>
    </row>
    <row r="244" spans="1:6" ht="21.75" customHeight="1" x14ac:dyDescent="0.25">
      <c r="A244" s="35" t="s">
        <v>449</v>
      </c>
      <c r="B244" s="6" t="s">
        <v>32</v>
      </c>
      <c r="C244" s="6" t="s">
        <v>33</v>
      </c>
      <c r="D244" s="6" t="s">
        <v>5</v>
      </c>
      <c r="E244" s="6">
        <v>2023</v>
      </c>
      <c r="F244" s="7">
        <v>6330746</v>
      </c>
    </row>
    <row r="245" spans="1:6" ht="21.75" customHeight="1" x14ac:dyDescent="0.25">
      <c r="A245" s="35"/>
      <c r="B245" s="6" t="s">
        <v>32</v>
      </c>
      <c r="C245" s="6" t="s">
        <v>34</v>
      </c>
      <c r="D245" s="6" t="s">
        <v>3</v>
      </c>
      <c r="E245" s="6">
        <v>2023</v>
      </c>
      <c r="F245" s="7">
        <v>25198240</v>
      </c>
    </row>
    <row r="246" spans="1:6" ht="21.75" customHeight="1" x14ac:dyDescent="0.25">
      <c r="A246" s="35"/>
      <c r="B246" s="6" t="s">
        <v>65</v>
      </c>
      <c r="C246" s="6" t="s">
        <v>66</v>
      </c>
      <c r="D246" s="6" t="s">
        <v>3</v>
      </c>
      <c r="E246" s="6">
        <v>2023</v>
      </c>
      <c r="F246" s="7">
        <v>196840</v>
      </c>
    </row>
    <row r="247" spans="1:6" ht="21.75" customHeight="1" x14ac:dyDescent="0.25">
      <c r="A247" s="35"/>
      <c r="B247" s="6" t="s">
        <v>65</v>
      </c>
      <c r="C247" s="6" t="s">
        <v>67</v>
      </c>
      <c r="D247" s="6" t="s">
        <v>9</v>
      </c>
      <c r="E247" s="6">
        <v>2023</v>
      </c>
      <c r="F247" s="7">
        <v>23380</v>
      </c>
    </row>
    <row r="248" spans="1:6" ht="21.75" customHeight="1" x14ac:dyDescent="0.25">
      <c r="A248" s="35"/>
      <c r="B248" s="6" t="s">
        <v>141</v>
      </c>
      <c r="C248" s="6" t="s">
        <v>142</v>
      </c>
      <c r="D248" s="6" t="s">
        <v>5</v>
      </c>
      <c r="E248" s="6">
        <v>2023</v>
      </c>
      <c r="F248" s="7">
        <v>239300</v>
      </c>
    </row>
    <row r="249" spans="1:6" ht="21.75" customHeight="1" x14ac:dyDescent="0.25">
      <c r="A249" s="35"/>
      <c r="B249" s="6" t="s">
        <v>141</v>
      </c>
      <c r="C249" s="6" t="s">
        <v>143</v>
      </c>
      <c r="D249" s="6" t="s">
        <v>3</v>
      </c>
      <c r="E249" s="6">
        <v>2023</v>
      </c>
      <c r="F249" s="7">
        <v>299800</v>
      </c>
    </row>
    <row r="250" spans="1:6" ht="21.75" customHeight="1" x14ac:dyDescent="0.25">
      <c r="A250" s="35"/>
      <c r="B250" s="6" t="s">
        <v>198</v>
      </c>
      <c r="C250" s="6" t="s">
        <v>199</v>
      </c>
      <c r="D250" s="6" t="s">
        <v>5</v>
      </c>
      <c r="E250" s="6">
        <v>2023</v>
      </c>
      <c r="F250" s="7">
        <v>80120</v>
      </c>
    </row>
    <row r="251" spans="1:6" ht="21.75" customHeight="1" x14ac:dyDescent="0.25">
      <c r="A251" s="35"/>
      <c r="B251" s="6" t="s">
        <v>198</v>
      </c>
      <c r="C251" s="6" t="s">
        <v>200</v>
      </c>
      <c r="D251" s="6" t="s">
        <v>3</v>
      </c>
      <c r="E251" s="6">
        <v>2023</v>
      </c>
      <c r="F251" s="7">
        <v>539364</v>
      </c>
    </row>
    <row r="252" spans="1:6" ht="21.75" customHeight="1" x14ac:dyDescent="0.25">
      <c r="A252" s="35"/>
      <c r="B252" s="27" t="s">
        <v>141</v>
      </c>
      <c r="C252" s="27" t="s">
        <v>812</v>
      </c>
      <c r="D252" s="27">
        <v>1222</v>
      </c>
      <c r="E252" s="27">
        <v>2024</v>
      </c>
      <c r="F252" s="7">
        <v>16000000</v>
      </c>
    </row>
    <row r="253" spans="1:6" ht="21.75" customHeight="1" x14ac:dyDescent="0.25">
      <c r="A253" s="35"/>
      <c r="B253" s="27" t="s">
        <v>141</v>
      </c>
      <c r="C253" s="27" t="s">
        <v>813</v>
      </c>
      <c r="D253" s="27">
        <v>1223</v>
      </c>
      <c r="E253" s="27">
        <v>2024</v>
      </c>
      <c r="F253" s="7">
        <v>6722235</v>
      </c>
    </row>
    <row r="254" spans="1:6" s="1" customFormat="1" ht="21.75" customHeight="1" x14ac:dyDescent="0.25">
      <c r="A254" s="35"/>
      <c r="B254" s="35" t="s">
        <v>423</v>
      </c>
      <c r="C254" s="35"/>
      <c r="D254" s="35"/>
      <c r="E254" s="35"/>
      <c r="F254" s="8">
        <f>SUM(F244:F253)</f>
        <v>55630025</v>
      </c>
    </row>
    <row r="255" spans="1:6" ht="21.75" customHeight="1" x14ac:dyDescent="0.25">
      <c r="A255" s="35" t="s">
        <v>450</v>
      </c>
      <c r="B255" s="6" t="s">
        <v>1</v>
      </c>
      <c r="C255" s="6" t="s">
        <v>2</v>
      </c>
      <c r="D255" s="6" t="s">
        <v>3</v>
      </c>
      <c r="E255" s="6">
        <v>2023</v>
      </c>
      <c r="F255" s="7">
        <v>10594230</v>
      </c>
    </row>
    <row r="256" spans="1:6" ht="21.75" customHeight="1" x14ac:dyDescent="0.25">
      <c r="A256" s="35"/>
      <c r="B256" s="6" t="s">
        <v>1</v>
      </c>
      <c r="C256" s="6" t="s">
        <v>4</v>
      </c>
      <c r="D256" s="6" t="s">
        <v>5</v>
      </c>
      <c r="E256" s="6">
        <v>2023</v>
      </c>
      <c r="F256" s="7">
        <v>1098974</v>
      </c>
    </row>
    <row r="257" spans="1:6" ht="21.75" customHeight="1" x14ac:dyDescent="0.25">
      <c r="A257" s="35"/>
      <c r="B257" s="6" t="s">
        <v>1</v>
      </c>
      <c r="C257" s="6" t="s">
        <v>8</v>
      </c>
      <c r="D257" s="6" t="s">
        <v>9</v>
      </c>
      <c r="E257" s="6">
        <v>2023</v>
      </c>
      <c r="F257" s="7">
        <v>100000</v>
      </c>
    </row>
    <row r="258" spans="1:6" ht="21.75" customHeight="1" x14ac:dyDescent="0.25">
      <c r="A258" s="35"/>
      <c r="B258" s="6" t="s">
        <v>47</v>
      </c>
      <c r="C258" s="6" t="s">
        <v>48</v>
      </c>
      <c r="D258" s="6" t="s">
        <v>5</v>
      </c>
      <c r="E258" s="6">
        <v>2023</v>
      </c>
      <c r="F258" s="7">
        <v>549069</v>
      </c>
    </row>
    <row r="259" spans="1:6" ht="21.75" customHeight="1" x14ac:dyDescent="0.25">
      <c r="A259" s="35"/>
      <c r="B259" s="6" t="s">
        <v>47</v>
      </c>
      <c r="C259" s="6" t="s">
        <v>49</v>
      </c>
      <c r="D259" s="6" t="s">
        <v>3</v>
      </c>
      <c r="E259" s="6">
        <v>2023</v>
      </c>
      <c r="F259" s="7">
        <v>7776437</v>
      </c>
    </row>
    <row r="260" spans="1:6" ht="21.75" customHeight="1" x14ac:dyDescent="0.25">
      <c r="A260" s="35"/>
      <c r="B260" s="6" t="s">
        <v>47</v>
      </c>
      <c r="C260" s="6" t="s">
        <v>50</v>
      </c>
      <c r="D260" s="6" t="s">
        <v>9</v>
      </c>
      <c r="E260" s="6">
        <v>2023</v>
      </c>
      <c r="F260" s="7">
        <v>11215476</v>
      </c>
    </row>
    <row r="261" spans="1:6" ht="21.75" customHeight="1" x14ac:dyDescent="0.25">
      <c r="A261" s="35"/>
      <c r="B261" s="6" t="s">
        <v>59</v>
      </c>
      <c r="C261" s="6" t="s">
        <v>62</v>
      </c>
      <c r="D261" s="6" t="s">
        <v>9</v>
      </c>
      <c r="E261" s="6">
        <v>2023</v>
      </c>
      <c r="F261" s="7">
        <v>1102241</v>
      </c>
    </row>
    <row r="262" spans="1:6" ht="21.75" customHeight="1" x14ac:dyDescent="0.25">
      <c r="A262" s="35"/>
      <c r="B262" s="6" t="s">
        <v>84</v>
      </c>
      <c r="C262" s="6" t="s">
        <v>85</v>
      </c>
      <c r="D262" s="6" t="s">
        <v>3</v>
      </c>
      <c r="E262" s="6">
        <v>2023</v>
      </c>
      <c r="F262" s="7">
        <v>7768862</v>
      </c>
    </row>
    <row r="263" spans="1:6" ht="21.75" customHeight="1" x14ac:dyDescent="0.25">
      <c r="A263" s="35"/>
      <c r="B263" s="6" t="s">
        <v>84</v>
      </c>
      <c r="C263" s="6" t="s">
        <v>86</v>
      </c>
      <c r="D263" s="6" t="s">
        <v>9</v>
      </c>
      <c r="E263" s="6">
        <v>2023</v>
      </c>
      <c r="F263" s="7">
        <v>8834094</v>
      </c>
    </row>
    <row r="264" spans="1:6" ht="21.75" customHeight="1" x14ac:dyDescent="0.25">
      <c r="A264" s="35"/>
      <c r="B264" s="6" t="s">
        <v>90</v>
      </c>
      <c r="C264" s="6" t="s">
        <v>92</v>
      </c>
      <c r="D264" s="6" t="s">
        <v>9</v>
      </c>
      <c r="E264" s="6">
        <v>2023</v>
      </c>
      <c r="F264" s="7">
        <v>9938763</v>
      </c>
    </row>
    <row r="265" spans="1:6" ht="21.75" customHeight="1" x14ac:dyDescent="0.25">
      <c r="A265" s="35"/>
      <c r="B265" s="6" t="s">
        <v>93</v>
      </c>
      <c r="C265" s="6" t="s">
        <v>94</v>
      </c>
      <c r="D265" s="6" t="s">
        <v>9</v>
      </c>
      <c r="E265" s="6">
        <v>2023</v>
      </c>
      <c r="F265" s="7">
        <v>15017291</v>
      </c>
    </row>
    <row r="266" spans="1:6" ht="21.75" customHeight="1" x14ac:dyDescent="0.25">
      <c r="A266" s="35"/>
      <c r="B266" s="6" t="s">
        <v>227</v>
      </c>
      <c r="C266" s="6" t="s">
        <v>228</v>
      </c>
      <c r="D266" s="6" t="s">
        <v>5</v>
      </c>
      <c r="E266" s="6">
        <v>2023</v>
      </c>
      <c r="F266" s="7">
        <v>1241282</v>
      </c>
    </row>
    <row r="267" spans="1:6" ht="21.75" customHeight="1" x14ac:dyDescent="0.25">
      <c r="A267" s="35"/>
      <c r="B267" s="6" t="s">
        <v>227</v>
      </c>
      <c r="C267" s="6" t="s">
        <v>229</v>
      </c>
      <c r="D267" s="6" t="s">
        <v>3</v>
      </c>
      <c r="E267" s="6">
        <v>2023</v>
      </c>
      <c r="F267" s="7">
        <v>7101096</v>
      </c>
    </row>
    <row r="268" spans="1:6" ht="21.75" customHeight="1" x14ac:dyDescent="0.25">
      <c r="A268" s="35"/>
      <c r="B268" s="6" t="s">
        <v>227</v>
      </c>
      <c r="C268" s="6" t="s">
        <v>230</v>
      </c>
      <c r="D268" s="6" t="s">
        <v>9</v>
      </c>
      <c r="E268" s="6">
        <v>2023</v>
      </c>
      <c r="F268" s="7">
        <v>484360</v>
      </c>
    </row>
    <row r="269" spans="1:6" ht="21.75" customHeight="1" x14ac:dyDescent="0.25">
      <c r="A269" s="35"/>
      <c r="B269" s="6" t="s">
        <v>93</v>
      </c>
      <c r="C269" s="6" t="s">
        <v>322</v>
      </c>
      <c r="D269" s="6" t="s">
        <v>3</v>
      </c>
      <c r="E269" s="6">
        <v>2023</v>
      </c>
      <c r="F269" s="7">
        <v>5341295</v>
      </c>
    </row>
    <row r="270" spans="1:6" ht="21.75" customHeight="1" x14ac:dyDescent="0.25">
      <c r="A270" s="35"/>
      <c r="B270" s="6" t="s">
        <v>90</v>
      </c>
      <c r="C270" s="6" t="s">
        <v>323</v>
      </c>
      <c r="D270" s="6" t="s">
        <v>3</v>
      </c>
      <c r="E270" s="6">
        <v>2023</v>
      </c>
      <c r="F270" s="7">
        <v>4928970</v>
      </c>
    </row>
    <row r="271" spans="1:6" ht="21.75" customHeight="1" x14ac:dyDescent="0.25">
      <c r="A271" s="35"/>
      <c r="B271" s="6" t="s">
        <v>332</v>
      </c>
      <c r="C271" s="6" t="s">
        <v>350</v>
      </c>
      <c r="D271" s="6" t="s">
        <v>3</v>
      </c>
      <c r="E271" s="6">
        <v>2023</v>
      </c>
      <c r="F271" s="7">
        <v>1487112</v>
      </c>
    </row>
    <row r="272" spans="1:6" ht="21.75" customHeight="1" x14ac:dyDescent="0.25">
      <c r="A272" s="35"/>
      <c r="B272" s="6" t="s">
        <v>392</v>
      </c>
      <c r="C272" s="6" t="s">
        <v>393</v>
      </c>
      <c r="D272" s="6" t="s">
        <v>3</v>
      </c>
      <c r="E272" s="6">
        <v>2023</v>
      </c>
      <c r="F272" s="7">
        <v>2636247</v>
      </c>
    </row>
    <row r="273" spans="1:6" ht="21.75" customHeight="1" x14ac:dyDescent="0.25">
      <c r="A273" s="35"/>
      <c r="B273" s="6" t="s">
        <v>392</v>
      </c>
      <c r="C273" s="6" t="s">
        <v>394</v>
      </c>
      <c r="D273" s="6" t="s">
        <v>9</v>
      </c>
      <c r="E273" s="6">
        <v>2023</v>
      </c>
      <c r="F273" s="7">
        <v>13326145</v>
      </c>
    </row>
    <row r="274" spans="1:6" s="1" customFormat="1" ht="21.75" customHeight="1" x14ac:dyDescent="0.25">
      <c r="A274" s="4"/>
      <c r="B274" s="35" t="s">
        <v>423</v>
      </c>
      <c r="C274" s="35"/>
      <c r="D274" s="35"/>
      <c r="E274" s="35"/>
      <c r="F274" s="8">
        <f>SUM(F255:F273)</f>
        <v>110541944</v>
      </c>
    </row>
    <row r="275" spans="1:6" ht="21.75" customHeight="1" x14ac:dyDescent="0.25">
      <c r="A275" s="35" t="s">
        <v>451</v>
      </c>
      <c r="B275" s="35"/>
      <c r="C275" s="35"/>
      <c r="D275" s="35"/>
      <c r="E275" s="35"/>
      <c r="F275" s="8">
        <f>F274+F254+F243+F239+F233+F231+F228+F218+F216+F209+F174+F169+F160+F154+F136+F129+F126+F119+F102+F99+F92+F72+F69+F44+F37+F34+F25+F21+F12</f>
        <v>985456360</v>
      </c>
    </row>
  </sheetData>
  <autoFilter ref="A3:F275"/>
  <sortState ref="A2:H231">
    <sortCondition ref="A2:A231"/>
  </sortState>
  <mergeCells count="60">
    <mergeCell ref="A2:F2"/>
    <mergeCell ref="B169:E169"/>
    <mergeCell ref="B274:E274"/>
    <mergeCell ref="B254:E254"/>
    <mergeCell ref="B243:E243"/>
    <mergeCell ref="B239:E239"/>
    <mergeCell ref="B233:E233"/>
    <mergeCell ref="B231:E231"/>
    <mergeCell ref="B228:E228"/>
    <mergeCell ref="B218:E218"/>
    <mergeCell ref="B216:E216"/>
    <mergeCell ref="B209:E209"/>
    <mergeCell ref="B174:E174"/>
    <mergeCell ref="B44:E44"/>
    <mergeCell ref="B160:E160"/>
    <mergeCell ref="B154:E154"/>
    <mergeCell ref="B136:E136"/>
    <mergeCell ref="B129:E129"/>
    <mergeCell ref="B126:E126"/>
    <mergeCell ref="B119:E119"/>
    <mergeCell ref="B102:E102"/>
    <mergeCell ref="A4:A12"/>
    <mergeCell ref="A22:A25"/>
    <mergeCell ref="A26:A34"/>
    <mergeCell ref="A35:A37"/>
    <mergeCell ref="B37:E37"/>
    <mergeCell ref="B34:E34"/>
    <mergeCell ref="B25:E25"/>
    <mergeCell ref="B21:E21"/>
    <mergeCell ref="B12:E12"/>
    <mergeCell ref="A120:A126"/>
    <mergeCell ref="B99:E99"/>
    <mergeCell ref="B92:E92"/>
    <mergeCell ref="B72:E72"/>
    <mergeCell ref="B69:E69"/>
    <mergeCell ref="A217:A218"/>
    <mergeCell ref="A244:A254"/>
    <mergeCell ref="A255:A273"/>
    <mergeCell ref="A275:E275"/>
    <mergeCell ref="A219:A228"/>
    <mergeCell ref="A229:A231"/>
    <mergeCell ref="A232:A233"/>
    <mergeCell ref="A234:A239"/>
    <mergeCell ref="A240:A243"/>
    <mergeCell ref="A13:A21"/>
    <mergeCell ref="A161:A169"/>
    <mergeCell ref="A170:A174"/>
    <mergeCell ref="A175:A209"/>
    <mergeCell ref="A210:A216"/>
    <mergeCell ref="A127:A129"/>
    <mergeCell ref="A130:A136"/>
    <mergeCell ref="A137:A154"/>
    <mergeCell ref="A155:A160"/>
    <mergeCell ref="A38:A44"/>
    <mergeCell ref="A45:A69"/>
    <mergeCell ref="A70:A72"/>
    <mergeCell ref="A73:A92"/>
    <mergeCell ref="A93:A99"/>
    <mergeCell ref="A100:A102"/>
    <mergeCell ref="A103:A119"/>
  </mergeCell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5"/>
  <sheetViews>
    <sheetView topLeftCell="D9" zoomScale="90" zoomScaleNormal="90" workbookViewId="0">
      <selection activeCell="K9" sqref="K9"/>
    </sheetView>
  </sheetViews>
  <sheetFormatPr defaultColWidth="20.75" defaultRowHeight="15.75" x14ac:dyDescent="0.25"/>
  <cols>
    <col min="1" max="1" width="23.125" style="20" customWidth="1"/>
    <col min="2" max="2" width="38.25" style="18" customWidth="1"/>
    <col min="3" max="3" width="22.75" style="18" customWidth="1"/>
    <col min="4" max="6" width="21.375" style="18" customWidth="1"/>
    <col min="7" max="16384" width="20.75" style="18"/>
  </cols>
  <sheetData>
    <row r="1" spans="1:6" x14ac:dyDescent="0.25">
      <c r="F1" s="20" t="s">
        <v>801</v>
      </c>
    </row>
    <row r="2" spans="1:6" ht="52.5" customHeight="1" x14ac:dyDescent="0.25">
      <c r="A2" s="40" t="s">
        <v>814</v>
      </c>
      <c r="B2" s="40"/>
      <c r="C2" s="40"/>
      <c r="D2" s="40"/>
      <c r="E2" s="40"/>
      <c r="F2" s="40"/>
    </row>
    <row r="3" spans="1:6" ht="21.75" customHeight="1" x14ac:dyDescent="0.25">
      <c r="A3" s="22" t="s">
        <v>453</v>
      </c>
      <c r="B3" s="22" t="s">
        <v>454</v>
      </c>
      <c r="C3" s="22" t="s">
        <v>0</v>
      </c>
      <c r="D3" s="22" t="s">
        <v>455</v>
      </c>
      <c r="E3" s="22" t="s">
        <v>452</v>
      </c>
      <c r="F3" s="21" t="s">
        <v>456</v>
      </c>
    </row>
    <row r="4" spans="1:6" ht="21.75" customHeight="1" x14ac:dyDescent="0.25">
      <c r="A4" s="36" t="s">
        <v>428</v>
      </c>
      <c r="B4" s="25" t="s">
        <v>219</v>
      </c>
      <c r="C4" s="25" t="s">
        <v>220</v>
      </c>
      <c r="D4" s="25" t="s">
        <v>71</v>
      </c>
      <c r="E4" s="25">
        <v>2023</v>
      </c>
      <c r="F4" s="26">
        <v>239820</v>
      </c>
    </row>
    <row r="5" spans="1:6" s="20" customFormat="1" ht="21.75" customHeight="1" x14ac:dyDescent="0.25">
      <c r="A5" s="36"/>
      <c r="B5" s="36" t="s">
        <v>423</v>
      </c>
      <c r="C5" s="36"/>
      <c r="D5" s="36"/>
      <c r="E5" s="36"/>
      <c r="F5" s="21">
        <f>SUM(F4)</f>
        <v>239820</v>
      </c>
    </row>
    <row r="6" spans="1:6" ht="21.75" customHeight="1" x14ac:dyDescent="0.25">
      <c r="A6" s="36" t="s">
        <v>430</v>
      </c>
      <c r="B6" s="25" t="s">
        <v>241</v>
      </c>
      <c r="C6" s="25" t="s">
        <v>242</v>
      </c>
      <c r="D6" s="25" t="s">
        <v>57</v>
      </c>
      <c r="E6" s="25">
        <v>2023</v>
      </c>
      <c r="F6" s="26">
        <v>192926</v>
      </c>
    </row>
    <row r="7" spans="1:6" ht="21.75" customHeight="1" x14ac:dyDescent="0.25">
      <c r="A7" s="36"/>
      <c r="B7" s="25" t="s">
        <v>368</v>
      </c>
      <c r="C7" s="25" t="s">
        <v>602</v>
      </c>
      <c r="D7" s="25" t="s">
        <v>57</v>
      </c>
      <c r="E7" s="25">
        <v>2024</v>
      </c>
      <c r="F7" s="26">
        <v>213200</v>
      </c>
    </row>
    <row r="8" spans="1:6" ht="21.75" customHeight="1" x14ac:dyDescent="0.25">
      <c r="A8" s="36"/>
      <c r="B8" s="25" t="s">
        <v>368</v>
      </c>
      <c r="C8" s="25" t="s">
        <v>607</v>
      </c>
      <c r="D8" s="25" t="s">
        <v>71</v>
      </c>
      <c r="E8" s="25">
        <v>2024</v>
      </c>
      <c r="F8" s="26">
        <v>772320</v>
      </c>
    </row>
    <row r="9" spans="1:6" s="20" customFormat="1" ht="21.75" customHeight="1" x14ac:dyDescent="0.25">
      <c r="A9" s="36"/>
      <c r="B9" s="36" t="s">
        <v>423</v>
      </c>
      <c r="C9" s="36"/>
      <c r="D9" s="36"/>
      <c r="E9" s="36"/>
      <c r="F9" s="21">
        <f>SUM(F6:F8)</f>
        <v>1178446</v>
      </c>
    </row>
    <row r="10" spans="1:6" ht="21.75" customHeight="1" x14ac:dyDescent="0.25">
      <c r="A10" s="36" t="s">
        <v>436</v>
      </c>
      <c r="B10" s="25" t="s">
        <v>235</v>
      </c>
      <c r="C10" s="25" t="s">
        <v>236</v>
      </c>
      <c r="D10" s="25" t="s">
        <v>57</v>
      </c>
      <c r="E10" s="25">
        <v>2023</v>
      </c>
      <c r="F10" s="26">
        <v>108560</v>
      </c>
    </row>
    <row r="11" spans="1:6" s="20" customFormat="1" ht="21.75" customHeight="1" x14ac:dyDescent="0.25">
      <c r="A11" s="36"/>
      <c r="B11" s="36" t="s">
        <v>423</v>
      </c>
      <c r="C11" s="36"/>
      <c r="D11" s="36"/>
      <c r="E11" s="36"/>
      <c r="F11" s="21">
        <f>SUM(F10)</f>
        <v>108560</v>
      </c>
    </row>
    <row r="12" spans="1:6" ht="21.75" customHeight="1" x14ac:dyDescent="0.25">
      <c r="A12" s="36" t="s">
        <v>437</v>
      </c>
      <c r="B12" s="25" t="s">
        <v>163</v>
      </c>
      <c r="C12" s="25" t="s">
        <v>166</v>
      </c>
      <c r="D12" s="25" t="s">
        <v>71</v>
      </c>
      <c r="E12" s="25">
        <v>2023</v>
      </c>
      <c r="F12" s="26">
        <v>801859</v>
      </c>
    </row>
    <row r="13" spans="1:6" ht="21.75" customHeight="1" x14ac:dyDescent="0.25">
      <c r="A13" s="36"/>
      <c r="B13" s="25" t="s">
        <v>280</v>
      </c>
      <c r="C13" s="25" t="s">
        <v>281</v>
      </c>
      <c r="D13" s="25" t="s">
        <v>71</v>
      </c>
      <c r="E13" s="25">
        <v>2023</v>
      </c>
      <c r="F13" s="26">
        <v>642499</v>
      </c>
    </row>
    <row r="14" spans="1:6" ht="21.75" customHeight="1" x14ac:dyDescent="0.25">
      <c r="A14" s="36"/>
      <c r="B14" s="25" t="s">
        <v>307</v>
      </c>
      <c r="C14" s="25" t="s">
        <v>308</v>
      </c>
      <c r="D14" s="25" t="s">
        <v>71</v>
      </c>
      <c r="E14" s="25">
        <v>2023</v>
      </c>
      <c r="F14" s="26">
        <v>1794054</v>
      </c>
    </row>
    <row r="15" spans="1:6" ht="21.75" customHeight="1" x14ac:dyDescent="0.25">
      <c r="A15" s="36"/>
      <c r="B15" s="25" t="s">
        <v>144</v>
      </c>
      <c r="C15" s="25" t="s">
        <v>146</v>
      </c>
      <c r="D15" s="25" t="s">
        <v>57</v>
      </c>
      <c r="E15" s="25">
        <v>2023</v>
      </c>
      <c r="F15" s="26">
        <v>1733247</v>
      </c>
    </row>
    <row r="16" spans="1:6" ht="21.75" customHeight="1" x14ac:dyDescent="0.25">
      <c r="A16" s="36"/>
      <c r="B16" s="25" t="s">
        <v>157</v>
      </c>
      <c r="C16" s="25" t="s">
        <v>158</v>
      </c>
      <c r="D16" s="25" t="s">
        <v>57</v>
      </c>
      <c r="E16" s="25">
        <v>2023</v>
      </c>
      <c r="F16" s="26">
        <v>664224</v>
      </c>
    </row>
    <row r="17" spans="1:6" ht="21.75" customHeight="1" x14ac:dyDescent="0.25">
      <c r="A17" s="36"/>
      <c r="B17" s="25" t="s">
        <v>163</v>
      </c>
      <c r="C17" s="25" t="s">
        <v>165</v>
      </c>
      <c r="D17" s="25" t="s">
        <v>57</v>
      </c>
      <c r="E17" s="25">
        <v>2023</v>
      </c>
      <c r="F17" s="26">
        <v>1915852</v>
      </c>
    </row>
    <row r="18" spans="1:6" ht="21.75" customHeight="1" x14ac:dyDescent="0.25">
      <c r="A18" s="36"/>
      <c r="B18" s="25" t="s">
        <v>357</v>
      </c>
      <c r="C18" s="25" t="s">
        <v>359</v>
      </c>
      <c r="D18" s="25" t="s">
        <v>57</v>
      </c>
      <c r="E18" s="25">
        <v>2023</v>
      </c>
      <c r="F18" s="26">
        <v>929096</v>
      </c>
    </row>
    <row r="19" spans="1:6" ht="21.75" customHeight="1" x14ac:dyDescent="0.25">
      <c r="A19" s="36"/>
      <c r="B19" s="25" t="s">
        <v>280</v>
      </c>
      <c r="C19" s="25" t="s">
        <v>282</v>
      </c>
      <c r="D19" s="25" t="s">
        <v>57</v>
      </c>
      <c r="E19" s="25">
        <v>2023</v>
      </c>
      <c r="F19" s="26">
        <v>720157</v>
      </c>
    </row>
    <row r="20" spans="1:6" ht="21.75" customHeight="1" x14ac:dyDescent="0.25">
      <c r="A20" s="36"/>
      <c r="B20" s="25" t="s">
        <v>304</v>
      </c>
      <c r="C20" s="25" t="s">
        <v>305</v>
      </c>
      <c r="D20" s="25" t="s">
        <v>57</v>
      </c>
      <c r="E20" s="25">
        <v>2023</v>
      </c>
      <c r="F20" s="26">
        <v>49396</v>
      </c>
    </row>
    <row r="21" spans="1:6" ht="21.75" customHeight="1" x14ac:dyDescent="0.25">
      <c r="A21" s="36"/>
      <c r="B21" s="25" t="s">
        <v>307</v>
      </c>
      <c r="C21" s="25" t="s">
        <v>309</v>
      </c>
      <c r="D21" s="25" t="s">
        <v>57</v>
      </c>
      <c r="E21" s="25">
        <v>2023</v>
      </c>
      <c r="F21" s="26">
        <v>1509566</v>
      </c>
    </row>
    <row r="22" spans="1:6" ht="21.75" customHeight="1" x14ac:dyDescent="0.25">
      <c r="A22" s="36"/>
      <c r="B22" s="25" t="s">
        <v>171</v>
      </c>
      <c r="C22" s="25" t="s">
        <v>172</v>
      </c>
      <c r="D22" s="25" t="s">
        <v>57</v>
      </c>
      <c r="E22" s="25">
        <v>2023</v>
      </c>
      <c r="F22" s="26">
        <v>887388</v>
      </c>
    </row>
    <row r="23" spans="1:6" ht="21.75" customHeight="1" x14ac:dyDescent="0.25">
      <c r="A23" s="36"/>
      <c r="B23" s="25" t="s">
        <v>188</v>
      </c>
      <c r="C23" s="25" t="s">
        <v>189</v>
      </c>
      <c r="D23" s="25" t="s">
        <v>57</v>
      </c>
      <c r="E23" s="25">
        <v>2023</v>
      </c>
      <c r="F23" s="26">
        <v>485204</v>
      </c>
    </row>
    <row r="24" spans="1:6" ht="21.75" customHeight="1" x14ac:dyDescent="0.25">
      <c r="A24" s="36"/>
      <c r="B24" s="25" t="s">
        <v>213</v>
      </c>
      <c r="C24" s="25" t="s">
        <v>215</v>
      </c>
      <c r="D24" s="25" t="s">
        <v>57</v>
      </c>
      <c r="E24" s="25">
        <v>2023</v>
      </c>
      <c r="F24" s="26">
        <v>936526</v>
      </c>
    </row>
    <row r="25" spans="1:6" ht="21.75" customHeight="1" x14ac:dyDescent="0.25">
      <c r="A25" s="36"/>
      <c r="B25" s="25" t="s">
        <v>224</v>
      </c>
      <c r="C25" s="25" t="s">
        <v>225</v>
      </c>
      <c r="D25" s="25" t="s">
        <v>57</v>
      </c>
      <c r="E25" s="25">
        <v>2023</v>
      </c>
      <c r="F25" s="26">
        <v>673782</v>
      </c>
    </row>
    <row r="26" spans="1:6" s="20" customFormat="1" ht="21.75" customHeight="1" x14ac:dyDescent="0.25">
      <c r="A26" s="36"/>
      <c r="B26" s="36" t="s">
        <v>423</v>
      </c>
      <c r="C26" s="36"/>
      <c r="D26" s="36"/>
      <c r="E26" s="36"/>
      <c r="F26" s="21">
        <f>SUM(F12:F25)</f>
        <v>13742850</v>
      </c>
    </row>
    <row r="27" spans="1:6" ht="21.75" customHeight="1" x14ac:dyDescent="0.25">
      <c r="A27" s="36" t="s">
        <v>440</v>
      </c>
      <c r="B27" s="25" t="s">
        <v>55</v>
      </c>
      <c r="C27" s="25" t="s">
        <v>56</v>
      </c>
      <c r="D27" s="25" t="s">
        <v>57</v>
      </c>
      <c r="E27" s="25">
        <v>2023</v>
      </c>
      <c r="F27" s="26">
        <v>66972</v>
      </c>
    </row>
    <row r="28" spans="1:6" s="20" customFormat="1" ht="21.75" customHeight="1" x14ac:dyDescent="0.25">
      <c r="A28" s="36"/>
      <c r="B28" s="36" t="s">
        <v>423</v>
      </c>
      <c r="C28" s="36"/>
      <c r="D28" s="36"/>
      <c r="E28" s="36"/>
      <c r="F28" s="21">
        <f>SUM(F27)</f>
        <v>66972</v>
      </c>
    </row>
    <row r="29" spans="1:6" ht="21.75" customHeight="1" x14ac:dyDescent="0.25">
      <c r="A29" s="36" t="s">
        <v>441</v>
      </c>
      <c r="B29" s="25" t="s">
        <v>351</v>
      </c>
      <c r="C29" s="25" t="s">
        <v>352</v>
      </c>
      <c r="D29" s="25" t="s">
        <v>57</v>
      </c>
      <c r="E29" s="25">
        <v>2023</v>
      </c>
      <c r="F29" s="26">
        <v>69200</v>
      </c>
    </row>
    <row r="30" spans="1:6" ht="21.75" customHeight="1" x14ac:dyDescent="0.25">
      <c r="A30" s="36"/>
      <c r="B30" s="25" t="s">
        <v>286</v>
      </c>
      <c r="C30" s="25" t="s">
        <v>287</v>
      </c>
      <c r="D30" s="25" t="s">
        <v>57</v>
      </c>
      <c r="E30" s="25">
        <v>2023</v>
      </c>
      <c r="F30" s="26">
        <v>94840</v>
      </c>
    </row>
    <row r="31" spans="1:6" ht="21.75" customHeight="1" x14ac:dyDescent="0.25">
      <c r="A31" s="36"/>
      <c r="B31" s="36" t="s">
        <v>423</v>
      </c>
      <c r="C31" s="36"/>
      <c r="D31" s="36"/>
      <c r="E31" s="36"/>
      <c r="F31" s="21">
        <f>SUM(F29:F30)</f>
        <v>164040</v>
      </c>
    </row>
    <row r="32" spans="1:6" ht="21.75" customHeight="1" x14ac:dyDescent="0.25">
      <c r="A32" s="36" t="s">
        <v>442</v>
      </c>
      <c r="B32" s="25" t="s">
        <v>414</v>
      </c>
      <c r="C32" s="25" t="s">
        <v>415</v>
      </c>
      <c r="D32" s="25" t="s">
        <v>57</v>
      </c>
      <c r="E32" s="25">
        <v>2023</v>
      </c>
      <c r="F32" s="26">
        <v>26000</v>
      </c>
    </row>
    <row r="33" spans="1:6" ht="21.75" customHeight="1" x14ac:dyDescent="0.25">
      <c r="A33" s="36"/>
      <c r="B33" s="25" t="s">
        <v>705</v>
      </c>
      <c r="C33" s="25" t="s">
        <v>706</v>
      </c>
      <c r="D33" s="25" t="s">
        <v>71</v>
      </c>
      <c r="E33" s="25">
        <v>2024</v>
      </c>
      <c r="F33" s="26">
        <v>19600</v>
      </c>
    </row>
    <row r="34" spans="1:6" ht="21.75" customHeight="1" x14ac:dyDescent="0.25">
      <c r="A34" s="36"/>
      <c r="B34" s="25" t="s">
        <v>401</v>
      </c>
      <c r="C34" s="25" t="s">
        <v>707</v>
      </c>
      <c r="D34" s="25" t="s">
        <v>71</v>
      </c>
      <c r="E34" s="25">
        <v>2024</v>
      </c>
      <c r="F34" s="26">
        <v>77580</v>
      </c>
    </row>
    <row r="35" spans="1:6" s="20" customFormat="1" ht="21.75" customHeight="1" x14ac:dyDescent="0.25">
      <c r="A35" s="36"/>
      <c r="B35" s="36" t="s">
        <v>423</v>
      </c>
      <c r="C35" s="36"/>
      <c r="D35" s="36"/>
      <c r="E35" s="36"/>
      <c r="F35" s="21">
        <f>SUM(F32:F34)</f>
        <v>123180</v>
      </c>
    </row>
    <row r="36" spans="1:6" s="20" customFormat="1" ht="21.75" customHeight="1" x14ac:dyDescent="0.25">
      <c r="A36" s="37" t="s">
        <v>448</v>
      </c>
      <c r="B36" s="25" t="s">
        <v>21</v>
      </c>
      <c r="C36" s="25" t="s">
        <v>753</v>
      </c>
      <c r="D36" s="25" t="s">
        <v>71</v>
      </c>
      <c r="E36" s="25">
        <v>2024</v>
      </c>
      <c r="F36" s="26">
        <v>5842780</v>
      </c>
    </row>
    <row r="37" spans="1:6" s="20" customFormat="1" ht="21.75" customHeight="1" x14ac:dyDescent="0.25">
      <c r="A37" s="38"/>
      <c r="B37" s="25" t="s">
        <v>21</v>
      </c>
      <c r="C37" s="25" t="s">
        <v>798</v>
      </c>
      <c r="D37" s="25">
        <v>1122</v>
      </c>
      <c r="E37" s="25">
        <v>2025</v>
      </c>
      <c r="F37" s="26">
        <v>17385640</v>
      </c>
    </row>
    <row r="38" spans="1:6" s="20" customFormat="1" ht="21.75" customHeight="1" x14ac:dyDescent="0.25">
      <c r="A38" s="39"/>
      <c r="B38" s="36" t="s">
        <v>423</v>
      </c>
      <c r="C38" s="36"/>
      <c r="D38" s="36"/>
      <c r="E38" s="36"/>
      <c r="F38" s="21">
        <f>SUM(F36:F37)</f>
        <v>23228420</v>
      </c>
    </row>
    <row r="39" spans="1:6" ht="21.75" customHeight="1" x14ac:dyDescent="0.25">
      <c r="A39" s="36" t="s">
        <v>450</v>
      </c>
      <c r="B39" s="25" t="s">
        <v>59</v>
      </c>
      <c r="C39" s="25" t="s">
        <v>60</v>
      </c>
      <c r="D39" s="25" t="s">
        <v>57</v>
      </c>
      <c r="E39" s="25">
        <v>2023</v>
      </c>
      <c r="F39" s="26">
        <v>679153</v>
      </c>
    </row>
    <row r="40" spans="1:6" ht="21.75" customHeight="1" x14ac:dyDescent="0.25">
      <c r="A40" s="36"/>
      <c r="B40" s="25" t="s">
        <v>93</v>
      </c>
      <c r="C40" s="25" t="s">
        <v>95</v>
      </c>
      <c r="D40" s="25" t="s">
        <v>57</v>
      </c>
      <c r="E40" s="25">
        <v>2023</v>
      </c>
      <c r="F40" s="26">
        <v>781810</v>
      </c>
    </row>
    <row r="41" spans="1:6" ht="21.75" customHeight="1" x14ac:dyDescent="0.25">
      <c r="A41" s="36"/>
      <c r="B41" s="25" t="s">
        <v>332</v>
      </c>
      <c r="C41" s="25" t="s">
        <v>333</v>
      </c>
      <c r="D41" s="25" t="s">
        <v>57</v>
      </c>
      <c r="E41" s="25">
        <v>2023</v>
      </c>
      <c r="F41" s="26">
        <v>80131</v>
      </c>
    </row>
    <row r="42" spans="1:6" ht="21.75" customHeight="1" x14ac:dyDescent="0.25">
      <c r="A42" s="36"/>
      <c r="B42" s="25" t="s">
        <v>227</v>
      </c>
      <c r="C42" s="25" t="s">
        <v>231</v>
      </c>
      <c r="D42" s="25" t="s">
        <v>57</v>
      </c>
      <c r="E42" s="25">
        <v>2023</v>
      </c>
      <c r="F42" s="26">
        <v>826401</v>
      </c>
    </row>
    <row r="43" spans="1:6" s="20" customFormat="1" ht="21.75" customHeight="1" x14ac:dyDescent="0.25">
      <c r="A43" s="36"/>
      <c r="B43" s="36" t="s">
        <v>423</v>
      </c>
      <c r="C43" s="36"/>
      <c r="D43" s="36"/>
      <c r="E43" s="36"/>
      <c r="F43" s="21">
        <f>SUM(F39:F42)</f>
        <v>2367495</v>
      </c>
    </row>
    <row r="44" spans="1:6" ht="21.75" customHeight="1" x14ac:dyDescent="0.25">
      <c r="A44" s="36" t="s">
        <v>451</v>
      </c>
      <c r="B44" s="36"/>
      <c r="C44" s="36"/>
      <c r="D44" s="36"/>
      <c r="E44" s="36"/>
      <c r="F44" s="21">
        <f>F43+F35+F31+F28+F26+F11+F9+F5+F38</f>
        <v>41219783</v>
      </c>
    </row>
    <row r="45" spans="1:6" ht="21.75" customHeight="1" x14ac:dyDescent="0.25"/>
  </sheetData>
  <autoFilter ref="A3:F44"/>
  <sortState ref="A3:F28">
    <sortCondition ref="A3:A28"/>
  </sortState>
  <mergeCells count="20">
    <mergeCell ref="A44:E44"/>
    <mergeCell ref="A4:A5"/>
    <mergeCell ref="B5:E5"/>
    <mergeCell ref="A6:A9"/>
    <mergeCell ref="A10:A11"/>
    <mergeCell ref="B11:E11"/>
    <mergeCell ref="A12:A26"/>
    <mergeCell ref="B26:E26"/>
    <mergeCell ref="A27:A28"/>
    <mergeCell ref="B43:E43"/>
    <mergeCell ref="A39:A43"/>
    <mergeCell ref="B9:E9"/>
    <mergeCell ref="B28:E28"/>
    <mergeCell ref="A29:A31"/>
    <mergeCell ref="B31:E31"/>
    <mergeCell ref="B35:E35"/>
    <mergeCell ref="A32:A35"/>
    <mergeCell ref="A36:A38"/>
    <mergeCell ref="B38:E38"/>
    <mergeCell ref="A2:F2"/>
  </mergeCells>
  <conditionalFormatting sqref="C32:C34 C4 C6:C8 C12:C25 C27 C29:C30 C39:C42 C10">
    <cfRule type="duplicateValues" dxfId="2" priority="1" stopIfTrue="1"/>
  </conditionalFormatting>
  <pageMargins left="0.7" right="0.7" top="0.75" bottom="0.75" header="0.3" footer="0.3"/>
  <pageSetup paperSize="9" scale="5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tabSelected="1" topLeftCell="A4" zoomScale="90" zoomScaleNormal="90" workbookViewId="0">
      <selection activeCell="C4" sqref="C4"/>
    </sheetView>
  </sheetViews>
  <sheetFormatPr defaultRowHeight="15.75" x14ac:dyDescent="0.25"/>
  <cols>
    <col min="1" max="1" width="22.625" style="20" customWidth="1"/>
    <col min="2" max="2" width="38.375" style="18" customWidth="1"/>
    <col min="3" max="3" width="22.75" style="18" customWidth="1"/>
    <col min="4" max="6" width="21.375" style="18" customWidth="1"/>
    <col min="7" max="9" width="9" style="18"/>
    <col min="10" max="10" width="22.875" style="18" bestFit="1" customWidth="1"/>
    <col min="11" max="11" width="4.25" style="18" bestFit="1" customWidth="1"/>
    <col min="12" max="256" width="9" style="18"/>
    <col min="257" max="257" width="29.875" style="18" customWidth="1"/>
    <col min="258" max="258" width="52.625" style="18" bestFit="1" customWidth="1"/>
    <col min="259" max="259" width="29.375" style="18" customWidth="1"/>
    <col min="260" max="260" width="24.625" style="18" bestFit="1" customWidth="1"/>
    <col min="261" max="261" width="25.75" style="18" bestFit="1" customWidth="1"/>
    <col min="262" max="262" width="25" style="18" customWidth="1"/>
    <col min="263" max="265" width="9" style="18"/>
    <col min="266" max="266" width="22.875" style="18" bestFit="1" customWidth="1"/>
    <col min="267" max="267" width="4.25" style="18" bestFit="1" customWidth="1"/>
    <col min="268" max="512" width="9" style="18"/>
    <col min="513" max="513" width="29.875" style="18" customWidth="1"/>
    <col min="514" max="514" width="52.625" style="18" bestFit="1" customWidth="1"/>
    <col min="515" max="515" width="29.375" style="18" customWidth="1"/>
    <col min="516" max="516" width="24.625" style="18" bestFit="1" customWidth="1"/>
    <col min="517" max="517" width="25.75" style="18" bestFit="1" customWidth="1"/>
    <col min="518" max="518" width="25" style="18" customWidth="1"/>
    <col min="519" max="521" width="9" style="18"/>
    <col min="522" max="522" width="22.875" style="18" bestFit="1" customWidth="1"/>
    <col min="523" max="523" width="4.25" style="18" bestFit="1" customWidth="1"/>
    <col min="524" max="768" width="9" style="18"/>
    <col min="769" max="769" width="29.875" style="18" customWidth="1"/>
    <col min="770" max="770" width="52.625" style="18" bestFit="1" customWidth="1"/>
    <col min="771" max="771" width="29.375" style="18" customWidth="1"/>
    <col min="772" max="772" width="24.625" style="18" bestFit="1" customWidth="1"/>
    <col min="773" max="773" width="25.75" style="18" bestFit="1" customWidth="1"/>
    <col min="774" max="774" width="25" style="18" customWidth="1"/>
    <col min="775" max="777" width="9" style="18"/>
    <col min="778" max="778" width="22.875" style="18" bestFit="1" customWidth="1"/>
    <col min="779" max="779" width="4.25" style="18" bestFit="1" customWidth="1"/>
    <col min="780" max="1024" width="9" style="18"/>
    <col min="1025" max="1025" width="29.875" style="18" customWidth="1"/>
    <col min="1026" max="1026" width="52.625" style="18" bestFit="1" customWidth="1"/>
    <col min="1027" max="1027" width="29.375" style="18" customWidth="1"/>
    <col min="1028" max="1028" width="24.625" style="18" bestFit="1" customWidth="1"/>
    <col min="1029" max="1029" width="25.75" style="18" bestFit="1" customWidth="1"/>
    <col min="1030" max="1030" width="25" style="18" customWidth="1"/>
    <col min="1031" max="1033" width="9" style="18"/>
    <col min="1034" max="1034" width="22.875" style="18" bestFit="1" customWidth="1"/>
    <col min="1035" max="1035" width="4.25" style="18" bestFit="1" customWidth="1"/>
    <col min="1036" max="1280" width="9" style="18"/>
    <col min="1281" max="1281" width="29.875" style="18" customWidth="1"/>
    <col min="1282" max="1282" width="52.625" style="18" bestFit="1" customWidth="1"/>
    <col min="1283" max="1283" width="29.375" style="18" customWidth="1"/>
    <col min="1284" max="1284" width="24.625" style="18" bestFit="1" customWidth="1"/>
    <col min="1285" max="1285" width="25.75" style="18" bestFit="1" customWidth="1"/>
    <col min="1286" max="1286" width="25" style="18" customWidth="1"/>
    <col min="1287" max="1289" width="9" style="18"/>
    <col min="1290" max="1290" width="22.875" style="18" bestFit="1" customWidth="1"/>
    <col min="1291" max="1291" width="4.25" style="18" bestFit="1" customWidth="1"/>
    <col min="1292" max="1536" width="9" style="18"/>
    <col min="1537" max="1537" width="29.875" style="18" customWidth="1"/>
    <col min="1538" max="1538" width="52.625" style="18" bestFit="1" customWidth="1"/>
    <col min="1539" max="1539" width="29.375" style="18" customWidth="1"/>
    <col min="1540" max="1540" width="24.625" style="18" bestFit="1" customWidth="1"/>
    <col min="1541" max="1541" width="25.75" style="18" bestFit="1" customWidth="1"/>
    <col min="1542" max="1542" width="25" style="18" customWidth="1"/>
    <col min="1543" max="1545" width="9" style="18"/>
    <col min="1546" max="1546" width="22.875" style="18" bestFit="1" customWidth="1"/>
    <col min="1547" max="1547" width="4.25" style="18" bestFit="1" customWidth="1"/>
    <col min="1548" max="1792" width="9" style="18"/>
    <col min="1793" max="1793" width="29.875" style="18" customWidth="1"/>
    <col min="1794" max="1794" width="52.625" style="18" bestFit="1" customWidth="1"/>
    <col min="1795" max="1795" width="29.375" style="18" customWidth="1"/>
    <col min="1796" max="1796" width="24.625" style="18" bestFit="1" customWidth="1"/>
    <col min="1797" max="1797" width="25.75" style="18" bestFit="1" customWidth="1"/>
    <col min="1798" max="1798" width="25" style="18" customWidth="1"/>
    <col min="1799" max="1801" width="9" style="18"/>
    <col min="1802" max="1802" width="22.875" style="18" bestFit="1" customWidth="1"/>
    <col min="1803" max="1803" width="4.25" style="18" bestFit="1" customWidth="1"/>
    <col min="1804" max="2048" width="9" style="18"/>
    <col min="2049" max="2049" width="29.875" style="18" customWidth="1"/>
    <col min="2050" max="2050" width="52.625" style="18" bestFit="1" customWidth="1"/>
    <col min="2051" max="2051" width="29.375" style="18" customWidth="1"/>
    <col min="2052" max="2052" width="24.625" style="18" bestFit="1" customWidth="1"/>
    <col min="2053" max="2053" width="25.75" style="18" bestFit="1" customWidth="1"/>
    <col min="2054" max="2054" width="25" style="18" customWidth="1"/>
    <col min="2055" max="2057" width="9" style="18"/>
    <col min="2058" max="2058" width="22.875" style="18" bestFit="1" customWidth="1"/>
    <col min="2059" max="2059" width="4.25" style="18" bestFit="1" customWidth="1"/>
    <col min="2060" max="2304" width="9" style="18"/>
    <col min="2305" max="2305" width="29.875" style="18" customWidth="1"/>
    <col min="2306" max="2306" width="52.625" style="18" bestFit="1" customWidth="1"/>
    <col min="2307" max="2307" width="29.375" style="18" customWidth="1"/>
    <col min="2308" max="2308" width="24.625" style="18" bestFit="1" customWidth="1"/>
    <col min="2309" max="2309" width="25.75" style="18" bestFit="1" customWidth="1"/>
    <col min="2310" max="2310" width="25" style="18" customWidth="1"/>
    <col min="2311" max="2313" width="9" style="18"/>
    <col min="2314" max="2314" width="22.875" style="18" bestFit="1" customWidth="1"/>
    <col min="2315" max="2315" width="4.25" style="18" bestFit="1" customWidth="1"/>
    <col min="2316" max="2560" width="9" style="18"/>
    <col min="2561" max="2561" width="29.875" style="18" customWidth="1"/>
    <col min="2562" max="2562" width="52.625" style="18" bestFit="1" customWidth="1"/>
    <col min="2563" max="2563" width="29.375" style="18" customWidth="1"/>
    <col min="2564" max="2564" width="24.625" style="18" bestFit="1" customWidth="1"/>
    <col min="2565" max="2565" width="25.75" style="18" bestFit="1" customWidth="1"/>
    <col min="2566" max="2566" width="25" style="18" customWidth="1"/>
    <col min="2567" max="2569" width="9" style="18"/>
    <col min="2570" max="2570" width="22.875" style="18" bestFit="1" customWidth="1"/>
    <col min="2571" max="2571" width="4.25" style="18" bestFit="1" customWidth="1"/>
    <col min="2572" max="2816" width="9" style="18"/>
    <col min="2817" max="2817" width="29.875" style="18" customWidth="1"/>
    <col min="2818" max="2818" width="52.625" style="18" bestFit="1" customWidth="1"/>
    <col min="2819" max="2819" width="29.375" style="18" customWidth="1"/>
    <col min="2820" max="2820" width="24.625" style="18" bestFit="1" customWidth="1"/>
    <col min="2821" max="2821" width="25.75" style="18" bestFit="1" customWidth="1"/>
    <col min="2822" max="2822" width="25" style="18" customWidth="1"/>
    <col min="2823" max="2825" width="9" style="18"/>
    <col min="2826" max="2826" width="22.875" style="18" bestFit="1" customWidth="1"/>
    <col min="2827" max="2827" width="4.25" style="18" bestFit="1" customWidth="1"/>
    <col min="2828" max="3072" width="9" style="18"/>
    <col min="3073" max="3073" width="29.875" style="18" customWidth="1"/>
    <col min="3074" max="3074" width="52.625" style="18" bestFit="1" customWidth="1"/>
    <col min="3075" max="3075" width="29.375" style="18" customWidth="1"/>
    <col min="3076" max="3076" width="24.625" style="18" bestFit="1" customWidth="1"/>
    <col min="3077" max="3077" width="25.75" style="18" bestFit="1" customWidth="1"/>
    <col min="3078" max="3078" width="25" style="18" customWidth="1"/>
    <col min="3079" max="3081" width="9" style="18"/>
    <col min="3082" max="3082" width="22.875" style="18" bestFit="1" customWidth="1"/>
    <col min="3083" max="3083" width="4.25" style="18" bestFit="1" customWidth="1"/>
    <col min="3084" max="3328" width="9" style="18"/>
    <col min="3329" max="3329" width="29.875" style="18" customWidth="1"/>
    <col min="3330" max="3330" width="52.625" style="18" bestFit="1" customWidth="1"/>
    <col min="3331" max="3331" width="29.375" style="18" customWidth="1"/>
    <col min="3332" max="3332" width="24.625" style="18" bestFit="1" customWidth="1"/>
    <col min="3333" max="3333" width="25.75" style="18" bestFit="1" customWidth="1"/>
    <col min="3334" max="3334" width="25" style="18" customWidth="1"/>
    <col min="3335" max="3337" width="9" style="18"/>
    <col min="3338" max="3338" width="22.875" style="18" bestFit="1" customWidth="1"/>
    <col min="3339" max="3339" width="4.25" style="18" bestFit="1" customWidth="1"/>
    <col min="3340" max="3584" width="9" style="18"/>
    <col min="3585" max="3585" width="29.875" style="18" customWidth="1"/>
    <col min="3586" max="3586" width="52.625" style="18" bestFit="1" customWidth="1"/>
    <col min="3587" max="3587" width="29.375" style="18" customWidth="1"/>
    <col min="3588" max="3588" width="24.625" style="18" bestFit="1" customWidth="1"/>
    <col min="3589" max="3589" width="25.75" style="18" bestFit="1" customWidth="1"/>
    <col min="3590" max="3590" width="25" style="18" customWidth="1"/>
    <col min="3591" max="3593" width="9" style="18"/>
    <col min="3594" max="3594" width="22.875" style="18" bestFit="1" customWidth="1"/>
    <col min="3595" max="3595" width="4.25" style="18" bestFit="1" customWidth="1"/>
    <col min="3596" max="3840" width="9" style="18"/>
    <col min="3841" max="3841" width="29.875" style="18" customWidth="1"/>
    <col min="3842" max="3842" width="52.625" style="18" bestFit="1" customWidth="1"/>
    <col min="3843" max="3843" width="29.375" style="18" customWidth="1"/>
    <col min="3844" max="3844" width="24.625" style="18" bestFit="1" customWidth="1"/>
    <col min="3845" max="3845" width="25.75" style="18" bestFit="1" customWidth="1"/>
    <col min="3846" max="3846" width="25" style="18" customWidth="1"/>
    <col min="3847" max="3849" width="9" style="18"/>
    <col min="3850" max="3850" width="22.875" style="18" bestFit="1" customWidth="1"/>
    <col min="3851" max="3851" width="4.25" style="18" bestFit="1" customWidth="1"/>
    <col min="3852" max="4096" width="9" style="18"/>
    <col min="4097" max="4097" width="29.875" style="18" customWidth="1"/>
    <col min="4098" max="4098" width="52.625" style="18" bestFit="1" customWidth="1"/>
    <col min="4099" max="4099" width="29.375" style="18" customWidth="1"/>
    <col min="4100" max="4100" width="24.625" style="18" bestFit="1" customWidth="1"/>
    <col min="4101" max="4101" width="25.75" style="18" bestFit="1" customWidth="1"/>
    <col min="4102" max="4102" width="25" style="18" customWidth="1"/>
    <col min="4103" max="4105" width="9" style="18"/>
    <col min="4106" max="4106" width="22.875" style="18" bestFit="1" customWidth="1"/>
    <col min="4107" max="4107" width="4.25" style="18" bestFit="1" customWidth="1"/>
    <col min="4108" max="4352" width="9" style="18"/>
    <col min="4353" max="4353" width="29.875" style="18" customWidth="1"/>
    <col min="4354" max="4354" width="52.625" style="18" bestFit="1" customWidth="1"/>
    <col min="4355" max="4355" width="29.375" style="18" customWidth="1"/>
    <col min="4356" max="4356" width="24.625" style="18" bestFit="1" customWidth="1"/>
    <col min="4357" max="4357" width="25.75" style="18" bestFit="1" customWidth="1"/>
    <col min="4358" max="4358" width="25" style="18" customWidth="1"/>
    <col min="4359" max="4361" width="9" style="18"/>
    <col min="4362" max="4362" width="22.875" style="18" bestFit="1" customWidth="1"/>
    <col min="4363" max="4363" width="4.25" style="18" bestFit="1" customWidth="1"/>
    <col min="4364" max="4608" width="9" style="18"/>
    <col min="4609" max="4609" width="29.875" style="18" customWidth="1"/>
    <col min="4610" max="4610" width="52.625" style="18" bestFit="1" customWidth="1"/>
    <col min="4611" max="4611" width="29.375" style="18" customWidth="1"/>
    <col min="4612" max="4612" width="24.625" style="18" bestFit="1" customWidth="1"/>
    <col min="4613" max="4613" width="25.75" style="18" bestFit="1" customWidth="1"/>
    <col min="4614" max="4614" width="25" style="18" customWidth="1"/>
    <col min="4615" max="4617" width="9" style="18"/>
    <col min="4618" max="4618" width="22.875" style="18" bestFit="1" customWidth="1"/>
    <col min="4619" max="4619" width="4.25" style="18" bestFit="1" customWidth="1"/>
    <col min="4620" max="4864" width="9" style="18"/>
    <col min="4865" max="4865" width="29.875" style="18" customWidth="1"/>
    <col min="4866" max="4866" width="52.625" style="18" bestFit="1" customWidth="1"/>
    <col min="4867" max="4867" width="29.375" style="18" customWidth="1"/>
    <col min="4868" max="4868" width="24.625" style="18" bestFit="1" customWidth="1"/>
    <col min="4869" max="4869" width="25.75" style="18" bestFit="1" customWidth="1"/>
    <col min="4870" max="4870" width="25" style="18" customWidth="1"/>
    <col min="4871" max="4873" width="9" style="18"/>
    <col min="4874" max="4874" width="22.875" style="18" bestFit="1" customWidth="1"/>
    <col min="4875" max="4875" width="4.25" style="18" bestFit="1" customWidth="1"/>
    <col min="4876" max="5120" width="9" style="18"/>
    <col min="5121" max="5121" width="29.875" style="18" customWidth="1"/>
    <col min="5122" max="5122" width="52.625" style="18" bestFit="1" customWidth="1"/>
    <col min="5123" max="5123" width="29.375" style="18" customWidth="1"/>
    <col min="5124" max="5124" width="24.625" style="18" bestFit="1" customWidth="1"/>
    <col min="5125" max="5125" width="25.75" style="18" bestFit="1" customWidth="1"/>
    <col min="5126" max="5126" width="25" style="18" customWidth="1"/>
    <col min="5127" max="5129" width="9" style="18"/>
    <col min="5130" max="5130" width="22.875" style="18" bestFit="1" customWidth="1"/>
    <col min="5131" max="5131" width="4.25" style="18" bestFit="1" customWidth="1"/>
    <col min="5132" max="5376" width="9" style="18"/>
    <col min="5377" max="5377" width="29.875" style="18" customWidth="1"/>
    <col min="5378" max="5378" width="52.625" style="18" bestFit="1" customWidth="1"/>
    <col min="5379" max="5379" width="29.375" style="18" customWidth="1"/>
    <col min="5380" max="5380" width="24.625" style="18" bestFit="1" customWidth="1"/>
    <col min="5381" max="5381" width="25.75" style="18" bestFit="1" customWidth="1"/>
    <col min="5382" max="5382" width="25" style="18" customWidth="1"/>
    <col min="5383" max="5385" width="9" style="18"/>
    <col min="5386" max="5386" width="22.875" style="18" bestFit="1" customWidth="1"/>
    <col min="5387" max="5387" width="4.25" style="18" bestFit="1" customWidth="1"/>
    <col min="5388" max="5632" width="9" style="18"/>
    <col min="5633" max="5633" width="29.875" style="18" customWidth="1"/>
    <col min="5634" max="5634" width="52.625" style="18" bestFit="1" customWidth="1"/>
    <col min="5635" max="5635" width="29.375" style="18" customWidth="1"/>
    <col min="5636" max="5636" width="24.625" style="18" bestFit="1" customWidth="1"/>
    <col min="5637" max="5637" width="25.75" style="18" bestFit="1" customWidth="1"/>
    <col min="5638" max="5638" width="25" style="18" customWidth="1"/>
    <col min="5639" max="5641" width="9" style="18"/>
    <col min="5642" max="5642" width="22.875" style="18" bestFit="1" customWidth="1"/>
    <col min="5643" max="5643" width="4.25" style="18" bestFit="1" customWidth="1"/>
    <col min="5644" max="5888" width="9" style="18"/>
    <col min="5889" max="5889" width="29.875" style="18" customWidth="1"/>
    <col min="5890" max="5890" width="52.625" style="18" bestFit="1" customWidth="1"/>
    <col min="5891" max="5891" width="29.375" style="18" customWidth="1"/>
    <col min="5892" max="5892" width="24.625" style="18" bestFit="1" customWidth="1"/>
    <col min="5893" max="5893" width="25.75" style="18" bestFit="1" customWidth="1"/>
    <col min="5894" max="5894" width="25" style="18" customWidth="1"/>
    <col min="5895" max="5897" width="9" style="18"/>
    <col min="5898" max="5898" width="22.875" style="18" bestFit="1" customWidth="1"/>
    <col min="5899" max="5899" width="4.25" style="18" bestFit="1" customWidth="1"/>
    <col min="5900" max="6144" width="9" style="18"/>
    <col min="6145" max="6145" width="29.875" style="18" customWidth="1"/>
    <col min="6146" max="6146" width="52.625" style="18" bestFit="1" customWidth="1"/>
    <col min="6147" max="6147" width="29.375" style="18" customWidth="1"/>
    <col min="6148" max="6148" width="24.625" style="18" bestFit="1" customWidth="1"/>
    <col min="6149" max="6149" width="25.75" style="18" bestFit="1" customWidth="1"/>
    <col min="6150" max="6150" width="25" style="18" customWidth="1"/>
    <col min="6151" max="6153" width="9" style="18"/>
    <col min="6154" max="6154" width="22.875" style="18" bestFit="1" customWidth="1"/>
    <col min="6155" max="6155" width="4.25" style="18" bestFit="1" customWidth="1"/>
    <col min="6156" max="6400" width="9" style="18"/>
    <col min="6401" max="6401" width="29.875" style="18" customWidth="1"/>
    <col min="6402" max="6402" width="52.625" style="18" bestFit="1" customWidth="1"/>
    <col min="6403" max="6403" width="29.375" style="18" customWidth="1"/>
    <col min="6404" max="6404" width="24.625" style="18" bestFit="1" customWidth="1"/>
    <col min="6405" max="6405" width="25.75" style="18" bestFit="1" customWidth="1"/>
    <col min="6406" max="6406" width="25" style="18" customWidth="1"/>
    <col min="6407" max="6409" width="9" style="18"/>
    <col min="6410" max="6410" width="22.875" style="18" bestFit="1" customWidth="1"/>
    <col min="6411" max="6411" width="4.25" style="18" bestFit="1" customWidth="1"/>
    <col min="6412" max="6656" width="9" style="18"/>
    <col min="6657" max="6657" width="29.875" style="18" customWidth="1"/>
    <col min="6658" max="6658" width="52.625" style="18" bestFit="1" customWidth="1"/>
    <col min="6659" max="6659" width="29.375" style="18" customWidth="1"/>
    <col min="6660" max="6660" width="24.625" style="18" bestFit="1" customWidth="1"/>
    <col min="6661" max="6661" width="25.75" style="18" bestFit="1" customWidth="1"/>
    <col min="6662" max="6662" width="25" style="18" customWidth="1"/>
    <col min="6663" max="6665" width="9" style="18"/>
    <col min="6666" max="6666" width="22.875" style="18" bestFit="1" customWidth="1"/>
    <col min="6667" max="6667" width="4.25" style="18" bestFit="1" customWidth="1"/>
    <col min="6668" max="6912" width="9" style="18"/>
    <col min="6913" max="6913" width="29.875" style="18" customWidth="1"/>
    <col min="6914" max="6914" width="52.625" style="18" bestFit="1" customWidth="1"/>
    <col min="6915" max="6915" width="29.375" style="18" customWidth="1"/>
    <col min="6916" max="6916" width="24.625" style="18" bestFit="1" customWidth="1"/>
    <col min="6917" max="6917" width="25.75" style="18" bestFit="1" customWidth="1"/>
    <col min="6918" max="6918" width="25" style="18" customWidth="1"/>
    <col min="6919" max="6921" width="9" style="18"/>
    <col min="6922" max="6922" width="22.875" style="18" bestFit="1" customWidth="1"/>
    <col min="6923" max="6923" width="4.25" style="18" bestFit="1" customWidth="1"/>
    <col min="6924" max="7168" width="9" style="18"/>
    <col min="7169" max="7169" width="29.875" style="18" customWidth="1"/>
    <col min="7170" max="7170" width="52.625" style="18" bestFit="1" customWidth="1"/>
    <col min="7171" max="7171" width="29.375" style="18" customWidth="1"/>
    <col min="7172" max="7172" width="24.625" style="18" bestFit="1" customWidth="1"/>
    <col min="7173" max="7173" width="25.75" style="18" bestFit="1" customWidth="1"/>
    <col min="7174" max="7174" width="25" style="18" customWidth="1"/>
    <col min="7175" max="7177" width="9" style="18"/>
    <col min="7178" max="7178" width="22.875" style="18" bestFit="1" customWidth="1"/>
    <col min="7179" max="7179" width="4.25" style="18" bestFit="1" customWidth="1"/>
    <col min="7180" max="7424" width="9" style="18"/>
    <col min="7425" max="7425" width="29.875" style="18" customWidth="1"/>
    <col min="7426" max="7426" width="52.625" style="18" bestFit="1" customWidth="1"/>
    <col min="7427" max="7427" width="29.375" style="18" customWidth="1"/>
    <col min="7428" max="7428" width="24.625" style="18" bestFit="1" customWidth="1"/>
    <col min="7429" max="7429" width="25.75" style="18" bestFit="1" customWidth="1"/>
    <col min="7430" max="7430" width="25" style="18" customWidth="1"/>
    <col min="7431" max="7433" width="9" style="18"/>
    <col min="7434" max="7434" width="22.875" style="18" bestFit="1" customWidth="1"/>
    <col min="7435" max="7435" width="4.25" style="18" bestFit="1" customWidth="1"/>
    <col min="7436" max="7680" width="9" style="18"/>
    <col min="7681" max="7681" width="29.875" style="18" customWidth="1"/>
    <col min="7682" max="7682" width="52.625" style="18" bestFit="1" customWidth="1"/>
    <col min="7683" max="7683" width="29.375" style="18" customWidth="1"/>
    <col min="7684" max="7684" width="24.625" style="18" bestFit="1" customWidth="1"/>
    <col min="7685" max="7685" width="25.75" style="18" bestFit="1" customWidth="1"/>
    <col min="7686" max="7686" width="25" style="18" customWidth="1"/>
    <col min="7687" max="7689" width="9" style="18"/>
    <col min="7690" max="7690" width="22.875" style="18" bestFit="1" customWidth="1"/>
    <col min="7691" max="7691" width="4.25" style="18" bestFit="1" customWidth="1"/>
    <col min="7692" max="7936" width="9" style="18"/>
    <col min="7937" max="7937" width="29.875" style="18" customWidth="1"/>
    <col min="7938" max="7938" width="52.625" style="18" bestFit="1" customWidth="1"/>
    <col min="7939" max="7939" width="29.375" style="18" customWidth="1"/>
    <col min="7940" max="7940" width="24.625" style="18" bestFit="1" customWidth="1"/>
    <col min="7941" max="7941" width="25.75" style="18" bestFit="1" customWidth="1"/>
    <col min="7942" max="7942" width="25" style="18" customWidth="1"/>
    <col min="7943" max="7945" width="9" style="18"/>
    <col min="7946" max="7946" width="22.875" style="18" bestFit="1" customWidth="1"/>
    <col min="7947" max="7947" width="4.25" style="18" bestFit="1" customWidth="1"/>
    <col min="7948" max="8192" width="9" style="18"/>
    <col min="8193" max="8193" width="29.875" style="18" customWidth="1"/>
    <col min="8194" max="8194" width="52.625" style="18" bestFit="1" customWidth="1"/>
    <col min="8195" max="8195" width="29.375" style="18" customWidth="1"/>
    <col min="8196" max="8196" width="24.625" style="18" bestFit="1" customWidth="1"/>
    <col min="8197" max="8197" width="25.75" style="18" bestFit="1" customWidth="1"/>
    <col min="8198" max="8198" width="25" style="18" customWidth="1"/>
    <col min="8199" max="8201" width="9" style="18"/>
    <col min="8202" max="8202" width="22.875" style="18" bestFit="1" customWidth="1"/>
    <col min="8203" max="8203" width="4.25" style="18" bestFit="1" customWidth="1"/>
    <col min="8204" max="8448" width="9" style="18"/>
    <col min="8449" max="8449" width="29.875" style="18" customWidth="1"/>
    <col min="8450" max="8450" width="52.625" style="18" bestFit="1" customWidth="1"/>
    <col min="8451" max="8451" width="29.375" style="18" customWidth="1"/>
    <col min="8452" max="8452" width="24.625" style="18" bestFit="1" customWidth="1"/>
    <col min="8453" max="8453" width="25.75" style="18" bestFit="1" customWidth="1"/>
    <col min="8454" max="8454" width="25" style="18" customWidth="1"/>
    <col min="8455" max="8457" width="9" style="18"/>
    <col min="8458" max="8458" width="22.875" style="18" bestFit="1" customWidth="1"/>
    <col min="8459" max="8459" width="4.25" style="18" bestFit="1" customWidth="1"/>
    <col min="8460" max="8704" width="9" style="18"/>
    <col min="8705" max="8705" width="29.875" style="18" customWidth="1"/>
    <col min="8706" max="8706" width="52.625" style="18" bestFit="1" customWidth="1"/>
    <col min="8707" max="8707" width="29.375" style="18" customWidth="1"/>
    <col min="8708" max="8708" width="24.625" style="18" bestFit="1" customWidth="1"/>
    <col min="8709" max="8709" width="25.75" style="18" bestFit="1" customWidth="1"/>
    <col min="8710" max="8710" width="25" style="18" customWidth="1"/>
    <col min="8711" max="8713" width="9" style="18"/>
    <col min="8714" max="8714" width="22.875" style="18" bestFit="1" customWidth="1"/>
    <col min="8715" max="8715" width="4.25" style="18" bestFit="1" customWidth="1"/>
    <col min="8716" max="8960" width="9" style="18"/>
    <col min="8961" max="8961" width="29.875" style="18" customWidth="1"/>
    <col min="8962" max="8962" width="52.625" style="18" bestFit="1" customWidth="1"/>
    <col min="8963" max="8963" width="29.375" style="18" customWidth="1"/>
    <col min="8964" max="8964" width="24.625" style="18" bestFit="1" customWidth="1"/>
    <col min="8965" max="8965" width="25.75" style="18" bestFit="1" customWidth="1"/>
    <col min="8966" max="8966" width="25" style="18" customWidth="1"/>
    <col min="8967" max="8969" width="9" style="18"/>
    <col min="8970" max="8970" width="22.875" style="18" bestFit="1" customWidth="1"/>
    <col min="8971" max="8971" width="4.25" style="18" bestFit="1" customWidth="1"/>
    <col min="8972" max="9216" width="9" style="18"/>
    <col min="9217" max="9217" width="29.875" style="18" customWidth="1"/>
    <col min="9218" max="9218" width="52.625" style="18" bestFit="1" customWidth="1"/>
    <col min="9219" max="9219" width="29.375" style="18" customWidth="1"/>
    <col min="9220" max="9220" width="24.625" style="18" bestFit="1" customWidth="1"/>
    <col min="9221" max="9221" width="25.75" style="18" bestFit="1" customWidth="1"/>
    <col min="9222" max="9222" width="25" style="18" customWidth="1"/>
    <col min="9223" max="9225" width="9" style="18"/>
    <col min="9226" max="9226" width="22.875" style="18" bestFit="1" customWidth="1"/>
    <col min="9227" max="9227" width="4.25" style="18" bestFit="1" customWidth="1"/>
    <col min="9228" max="9472" width="9" style="18"/>
    <col min="9473" max="9473" width="29.875" style="18" customWidth="1"/>
    <col min="9474" max="9474" width="52.625" style="18" bestFit="1" customWidth="1"/>
    <col min="9475" max="9475" width="29.375" style="18" customWidth="1"/>
    <col min="9476" max="9476" width="24.625" style="18" bestFit="1" customWidth="1"/>
    <col min="9477" max="9477" width="25.75" style="18" bestFit="1" customWidth="1"/>
    <col min="9478" max="9478" width="25" style="18" customWidth="1"/>
    <col min="9479" max="9481" width="9" style="18"/>
    <col min="9482" max="9482" width="22.875" style="18" bestFit="1" customWidth="1"/>
    <col min="9483" max="9483" width="4.25" style="18" bestFit="1" customWidth="1"/>
    <col min="9484" max="9728" width="9" style="18"/>
    <col min="9729" max="9729" width="29.875" style="18" customWidth="1"/>
    <col min="9730" max="9730" width="52.625" style="18" bestFit="1" customWidth="1"/>
    <col min="9731" max="9731" width="29.375" style="18" customWidth="1"/>
    <col min="9732" max="9732" width="24.625" style="18" bestFit="1" customWidth="1"/>
    <col min="9733" max="9733" width="25.75" style="18" bestFit="1" customWidth="1"/>
    <col min="9734" max="9734" width="25" style="18" customWidth="1"/>
    <col min="9735" max="9737" width="9" style="18"/>
    <col min="9738" max="9738" width="22.875" style="18" bestFit="1" customWidth="1"/>
    <col min="9739" max="9739" width="4.25" style="18" bestFit="1" customWidth="1"/>
    <col min="9740" max="9984" width="9" style="18"/>
    <col min="9985" max="9985" width="29.875" style="18" customWidth="1"/>
    <col min="9986" max="9986" width="52.625" style="18" bestFit="1" customWidth="1"/>
    <col min="9987" max="9987" width="29.375" style="18" customWidth="1"/>
    <col min="9988" max="9988" width="24.625" style="18" bestFit="1" customWidth="1"/>
    <col min="9989" max="9989" width="25.75" style="18" bestFit="1" customWidth="1"/>
    <col min="9990" max="9990" width="25" style="18" customWidth="1"/>
    <col min="9991" max="9993" width="9" style="18"/>
    <col min="9994" max="9994" width="22.875" style="18" bestFit="1" customWidth="1"/>
    <col min="9995" max="9995" width="4.25" style="18" bestFit="1" customWidth="1"/>
    <col min="9996" max="10240" width="9" style="18"/>
    <col min="10241" max="10241" width="29.875" style="18" customWidth="1"/>
    <col min="10242" max="10242" width="52.625" style="18" bestFit="1" customWidth="1"/>
    <col min="10243" max="10243" width="29.375" style="18" customWidth="1"/>
    <col min="10244" max="10244" width="24.625" style="18" bestFit="1" customWidth="1"/>
    <col min="10245" max="10245" width="25.75" style="18" bestFit="1" customWidth="1"/>
    <col min="10246" max="10246" width="25" style="18" customWidth="1"/>
    <col min="10247" max="10249" width="9" style="18"/>
    <col min="10250" max="10250" width="22.875" style="18" bestFit="1" customWidth="1"/>
    <col min="10251" max="10251" width="4.25" style="18" bestFit="1" customWidth="1"/>
    <col min="10252" max="10496" width="9" style="18"/>
    <col min="10497" max="10497" width="29.875" style="18" customWidth="1"/>
    <col min="10498" max="10498" width="52.625" style="18" bestFit="1" customWidth="1"/>
    <col min="10499" max="10499" width="29.375" style="18" customWidth="1"/>
    <col min="10500" max="10500" width="24.625" style="18" bestFit="1" customWidth="1"/>
    <col min="10501" max="10501" width="25.75" style="18" bestFit="1" customWidth="1"/>
    <col min="10502" max="10502" width="25" style="18" customWidth="1"/>
    <col min="10503" max="10505" width="9" style="18"/>
    <col min="10506" max="10506" width="22.875" style="18" bestFit="1" customWidth="1"/>
    <col min="10507" max="10507" width="4.25" style="18" bestFit="1" customWidth="1"/>
    <col min="10508" max="10752" width="9" style="18"/>
    <col min="10753" max="10753" width="29.875" style="18" customWidth="1"/>
    <col min="10754" max="10754" width="52.625" style="18" bestFit="1" customWidth="1"/>
    <col min="10755" max="10755" width="29.375" style="18" customWidth="1"/>
    <col min="10756" max="10756" width="24.625" style="18" bestFit="1" customWidth="1"/>
    <col min="10757" max="10757" width="25.75" style="18" bestFit="1" customWidth="1"/>
    <col min="10758" max="10758" width="25" style="18" customWidth="1"/>
    <col min="10759" max="10761" width="9" style="18"/>
    <col min="10762" max="10762" width="22.875" style="18" bestFit="1" customWidth="1"/>
    <col min="10763" max="10763" width="4.25" style="18" bestFit="1" customWidth="1"/>
    <col min="10764" max="11008" width="9" style="18"/>
    <col min="11009" max="11009" width="29.875" style="18" customWidth="1"/>
    <col min="11010" max="11010" width="52.625" style="18" bestFit="1" customWidth="1"/>
    <col min="11011" max="11011" width="29.375" style="18" customWidth="1"/>
    <col min="11012" max="11012" width="24.625" style="18" bestFit="1" customWidth="1"/>
    <col min="11013" max="11013" width="25.75" style="18" bestFit="1" customWidth="1"/>
    <col min="11014" max="11014" width="25" style="18" customWidth="1"/>
    <col min="11015" max="11017" width="9" style="18"/>
    <col min="11018" max="11018" width="22.875" style="18" bestFit="1" customWidth="1"/>
    <col min="11019" max="11019" width="4.25" style="18" bestFit="1" customWidth="1"/>
    <col min="11020" max="11264" width="9" style="18"/>
    <col min="11265" max="11265" width="29.875" style="18" customWidth="1"/>
    <col min="11266" max="11266" width="52.625" style="18" bestFit="1" customWidth="1"/>
    <col min="11267" max="11267" width="29.375" style="18" customWidth="1"/>
    <col min="11268" max="11268" width="24.625" style="18" bestFit="1" customWidth="1"/>
    <col min="11269" max="11269" width="25.75" style="18" bestFit="1" customWidth="1"/>
    <col min="11270" max="11270" width="25" style="18" customWidth="1"/>
    <col min="11271" max="11273" width="9" style="18"/>
    <col min="11274" max="11274" width="22.875" style="18" bestFit="1" customWidth="1"/>
    <col min="11275" max="11275" width="4.25" style="18" bestFit="1" customWidth="1"/>
    <col min="11276" max="11520" width="9" style="18"/>
    <col min="11521" max="11521" width="29.875" style="18" customWidth="1"/>
    <col min="11522" max="11522" width="52.625" style="18" bestFit="1" customWidth="1"/>
    <col min="11523" max="11523" width="29.375" style="18" customWidth="1"/>
    <col min="11524" max="11524" width="24.625" style="18" bestFit="1" customWidth="1"/>
    <col min="11525" max="11525" width="25.75" style="18" bestFit="1" customWidth="1"/>
    <col min="11526" max="11526" width="25" style="18" customWidth="1"/>
    <col min="11527" max="11529" width="9" style="18"/>
    <col min="11530" max="11530" width="22.875" style="18" bestFit="1" customWidth="1"/>
    <col min="11531" max="11531" width="4.25" style="18" bestFit="1" customWidth="1"/>
    <col min="11532" max="11776" width="9" style="18"/>
    <col min="11777" max="11777" width="29.875" style="18" customWidth="1"/>
    <col min="11778" max="11778" width="52.625" style="18" bestFit="1" customWidth="1"/>
    <col min="11779" max="11779" width="29.375" style="18" customWidth="1"/>
    <col min="11780" max="11780" width="24.625" style="18" bestFit="1" customWidth="1"/>
    <col min="11781" max="11781" width="25.75" style="18" bestFit="1" customWidth="1"/>
    <col min="11782" max="11782" width="25" style="18" customWidth="1"/>
    <col min="11783" max="11785" width="9" style="18"/>
    <col min="11786" max="11786" width="22.875" style="18" bestFit="1" customWidth="1"/>
    <col min="11787" max="11787" width="4.25" style="18" bestFit="1" customWidth="1"/>
    <col min="11788" max="12032" width="9" style="18"/>
    <col min="12033" max="12033" width="29.875" style="18" customWidth="1"/>
    <col min="12034" max="12034" width="52.625" style="18" bestFit="1" customWidth="1"/>
    <col min="12035" max="12035" width="29.375" style="18" customWidth="1"/>
    <col min="12036" max="12036" width="24.625" style="18" bestFit="1" customWidth="1"/>
    <col min="12037" max="12037" width="25.75" style="18" bestFit="1" customWidth="1"/>
    <col min="12038" max="12038" width="25" style="18" customWidth="1"/>
    <col min="12039" max="12041" width="9" style="18"/>
    <col min="12042" max="12042" width="22.875" style="18" bestFit="1" customWidth="1"/>
    <col min="12043" max="12043" width="4.25" style="18" bestFit="1" customWidth="1"/>
    <col min="12044" max="12288" width="9" style="18"/>
    <col min="12289" max="12289" width="29.875" style="18" customWidth="1"/>
    <col min="12290" max="12290" width="52.625" style="18" bestFit="1" customWidth="1"/>
    <col min="12291" max="12291" width="29.375" style="18" customWidth="1"/>
    <col min="12292" max="12292" width="24.625" style="18" bestFit="1" customWidth="1"/>
    <col min="12293" max="12293" width="25.75" style="18" bestFit="1" customWidth="1"/>
    <col min="12294" max="12294" width="25" style="18" customWidth="1"/>
    <col min="12295" max="12297" width="9" style="18"/>
    <col min="12298" max="12298" width="22.875" style="18" bestFit="1" customWidth="1"/>
    <col min="12299" max="12299" width="4.25" style="18" bestFit="1" customWidth="1"/>
    <col min="12300" max="12544" width="9" style="18"/>
    <col min="12545" max="12545" width="29.875" style="18" customWidth="1"/>
    <col min="12546" max="12546" width="52.625" style="18" bestFit="1" customWidth="1"/>
    <col min="12547" max="12547" width="29.375" style="18" customWidth="1"/>
    <col min="12548" max="12548" width="24.625" style="18" bestFit="1" customWidth="1"/>
    <col min="12549" max="12549" width="25.75" style="18" bestFit="1" customWidth="1"/>
    <col min="12550" max="12550" width="25" style="18" customWidth="1"/>
    <col min="12551" max="12553" width="9" style="18"/>
    <col min="12554" max="12554" width="22.875" style="18" bestFit="1" customWidth="1"/>
    <col min="12555" max="12555" width="4.25" style="18" bestFit="1" customWidth="1"/>
    <col min="12556" max="12800" width="9" style="18"/>
    <col min="12801" max="12801" width="29.875" style="18" customWidth="1"/>
    <col min="12802" max="12802" width="52.625" style="18" bestFit="1" customWidth="1"/>
    <col min="12803" max="12803" width="29.375" style="18" customWidth="1"/>
    <col min="12804" max="12804" width="24.625" style="18" bestFit="1" customWidth="1"/>
    <col min="12805" max="12805" width="25.75" style="18" bestFit="1" customWidth="1"/>
    <col min="12806" max="12806" width="25" style="18" customWidth="1"/>
    <col min="12807" max="12809" width="9" style="18"/>
    <col min="12810" max="12810" width="22.875" style="18" bestFit="1" customWidth="1"/>
    <col min="12811" max="12811" width="4.25" style="18" bestFit="1" customWidth="1"/>
    <col min="12812" max="13056" width="9" style="18"/>
    <col min="13057" max="13057" width="29.875" style="18" customWidth="1"/>
    <col min="13058" max="13058" width="52.625" style="18" bestFit="1" customWidth="1"/>
    <col min="13059" max="13059" width="29.375" style="18" customWidth="1"/>
    <col min="13060" max="13060" width="24.625" style="18" bestFit="1" customWidth="1"/>
    <col min="13061" max="13061" width="25.75" style="18" bestFit="1" customWidth="1"/>
    <col min="13062" max="13062" width="25" style="18" customWidth="1"/>
    <col min="13063" max="13065" width="9" style="18"/>
    <col min="13066" max="13066" width="22.875" style="18" bestFit="1" customWidth="1"/>
    <col min="13067" max="13067" width="4.25" style="18" bestFit="1" customWidth="1"/>
    <col min="13068" max="13312" width="9" style="18"/>
    <col min="13313" max="13313" width="29.875" style="18" customWidth="1"/>
    <col min="13314" max="13314" width="52.625" style="18" bestFit="1" customWidth="1"/>
    <col min="13315" max="13315" width="29.375" style="18" customWidth="1"/>
    <col min="13316" max="13316" width="24.625" style="18" bestFit="1" customWidth="1"/>
    <col min="13317" max="13317" width="25.75" style="18" bestFit="1" customWidth="1"/>
    <col min="13318" max="13318" width="25" style="18" customWidth="1"/>
    <col min="13319" max="13321" width="9" style="18"/>
    <col min="13322" max="13322" width="22.875" style="18" bestFit="1" customWidth="1"/>
    <col min="13323" max="13323" width="4.25" style="18" bestFit="1" customWidth="1"/>
    <col min="13324" max="13568" width="9" style="18"/>
    <col min="13569" max="13569" width="29.875" style="18" customWidth="1"/>
    <col min="13570" max="13570" width="52.625" style="18" bestFit="1" customWidth="1"/>
    <col min="13571" max="13571" width="29.375" style="18" customWidth="1"/>
    <col min="13572" max="13572" width="24.625" style="18" bestFit="1" customWidth="1"/>
    <col min="13573" max="13573" width="25.75" style="18" bestFit="1" customWidth="1"/>
    <col min="13574" max="13574" width="25" style="18" customWidth="1"/>
    <col min="13575" max="13577" width="9" style="18"/>
    <col min="13578" max="13578" width="22.875" style="18" bestFit="1" customWidth="1"/>
    <col min="13579" max="13579" width="4.25" style="18" bestFit="1" customWidth="1"/>
    <col min="13580" max="13824" width="9" style="18"/>
    <col min="13825" max="13825" width="29.875" style="18" customWidth="1"/>
    <col min="13826" max="13826" width="52.625" style="18" bestFit="1" customWidth="1"/>
    <col min="13827" max="13827" width="29.375" style="18" customWidth="1"/>
    <col min="13828" max="13828" width="24.625" style="18" bestFit="1" customWidth="1"/>
    <col min="13829" max="13829" width="25.75" style="18" bestFit="1" customWidth="1"/>
    <col min="13830" max="13830" width="25" style="18" customWidth="1"/>
    <col min="13831" max="13833" width="9" style="18"/>
    <col min="13834" max="13834" width="22.875" style="18" bestFit="1" customWidth="1"/>
    <col min="13835" max="13835" width="4.25" style="18" bestFit="1" customWidth="1"/>
    <col min="13836" max="14080" width="9" style="18"/>
    <col min="14081" max="14081" width="29.875" style="18" customWidth="1"/>
    <col min="14082" max="14082" width="52.625" style="18" bestFit="1" customWidth="1"/>
    <col min="14083" max="14083" width="29.375" style="18" customWidth="1"/>
    <col min="14084" max="14084" width="24.625" style="18" bestFit="1" customWidth="1"/>
    <col min="14085" max="14085" width="25.75" style="18" bestFit="1" customWidth="1"/>
    <col min="14086" max="14086" width="25" style="18" customWidth="1"/>
    <col min="14087" max="14089" width="9" style="18"/>
    <col min="14090" max="14090" width="22.875" style="18" bestFit="1" customWidth="1"/>
    <col min="14091" max="14091" width="4.25" style="18" bestFit="1" customWidth="1"/>
    <col min="14092" max="14336" width="9" style="18"/>
    <col min="14337" max="14337" width="29.875" style="18" customWidth="1"/>
    <col min="14338" max="14338" width="52.625" style="18" bestFit="1" customWidth="1"/>
    <col min="14339" max="14339" width="29.375" style="18" customWidth="1"/>
    <col min="14340" max="14340" width="24.625" style="18" bestFit="1" customWidth="1"/>
    <col min="14341" max="14341" width="25.75" style="18" bestFit="1" customWidth="1"/>
    <col min="14342" max="14342" width="25" style="18" customWidth="1"/>
    <col min="14343" max="14345" width="9" style="18"/>
    <col min="14346" max="14346" width="22.875" style="18" bestFit="1" customWidth="1"/>
    <col min="14347" max="14347" width="4.25" style="18" bestFit="1" customWidth="1"/>
    <col min="14348" max="14592" width="9" style="18"/>
    <col min="14593" max="14593" width="29.875" style="18" customWidth="1"/>
    <col min="14594" max="14594" width="52.625" style="18" bestFit="1" customWidth="1"/>
    <col min="14595" max="14595" width="29.375" style="18" customWidth="1"/>
    <col min="14596" max="14596" width="24.625" style="18" bestFit="1" customWidth="1"/>
    <col min="14597" max="14597" width="25.75" style="18" bestFit="1" customWidth="1"/>
    <col min="14598" max="14598" width="25" style="18" customWidth="1"/>
    <col min="14599" max="14601" width="9" style="18"/>
    <col min="14602" max="14602" width="22.875" style="18" bestFit="1" customWidth="1"/>
    <col min="14603" max="14603" width="4.25" style="18" bestFit="1" customWidth="1"/>
    <col min="14604" max="14848" width="9" style="18"/>
    <col min="14849" max="14849" width="29.875" style="18" customWidth="1"/>
    <col min="14850" max="14850" width="52.625" style="18" bestFit="1" customWidth="1"/>
    <col min="14851" max="14851" width="29.375" style="18" customWidth="1"/>
    <col min="14852" max="14852" width="24.625" style="18" bestFit="1" customWidth="1"/>
    <col min="14853" max="14853" width="25.75" style="18" bestFit="1" customWidth="1"/>
    <col min="14854" max="14854" width="25" style="18" customWidth="1"/>
    <col min="14855" max="14857" width="9" style="18"/>
    <col min="14858" max="14858" width="22.875" style="18" bestFit="1" customWidth="1"/>
    <col min="14859" max="14859" width="4.25" style="18" bestFit="1" customWidth="1"/>
    <col min="14860" max="15104" width="9" style="18"/>
    <col min="15105" max="15105" width="29.875" style="18" customWidth="1"/>
    <col min="15106" max="15106" width="52.625" style="18" bestFit="1" customWidth="1"/>
    <col min="15107" max="15107" width="29.375" style="18" customWidth="1"/>
    <col min="15108" max="15108" width="24.625" style="18" bestFit="1" customWidth="1"/>
    <col min="15109" max="15109" width="25.75" style="18" bestFit="1" customWidth="1"/>
    <col min="15110" max="15110" width="25" style="18" customWidth="1"/>
    <col min="15111" max="15113" width="9" style="18"/>
    <col min="15114" max="15114" width="22.875" style="18" bestFit="1" customWidth="1"/>
    <col min="15115" max="15115" width="4.25" style="18" bestFit="1" customWidth="1"/>
    <col min="15116" max="15360" width="9" style="18"/>
    <col min="15361" max="15361" width="29.875" style="18" customWidth="1"/>
    <col min="15362" max="15362" width="52.625" style="18" bestFit="1" customWidth="1"/>
    <col min="15363" max="15363" width="29.375" style="18" customWidth="1"/>
    <col min="15364" max="15364" width="24.625" style="18" bestFit="1" customWidth="1"/>
    <col min="15365" max="15365" width="25.75" style="18" bestFit="1" customWidth="1"/>
    <col min="15366" max="15366" width="25" style="18" customWidth="1"/>
    <col min="15367" max="15369" width="9" style="18"/>
    <col min="15370" max="15370" width="22.875" style="18" bestFit="1" customWidth="1"/>
    <col min="15371" max="15371" width="4.25" style="18" bestFit="1" customWidth="1"/>
    <col min="15372" max="15616" width="9" style="18"/>
    <col min="15617" max="15617" width="29.875" style="18" customWidth="1"/>
    <col min="15618" max="15618" width="52.625" style="18" bestFit="1" customWidth="1"/>
    <col min="15619" max="15619" width="29.375" style="18" customWidth="1"/>
    <col min="15620" max="15620" width="24.625" style="18" bestFit="1" customWidth="1"/>
    <col min="15621" max="15621" width="25.75" style="18" bestFit="1" customWidth="1"/>
    <col min="15622" max="15622" width="25" style="18" customWidth="1"/>
    <col min="15623" max="15625" width="9" style="18"/>
    <col min="15626" max="15626" width="22.875" style="18" bestFit="1" customWidth="1"/>
    <col min="15627" max="15627" width="4.25" style="18" bestFit="1" customWidth="1"/>
    <col min="15628" max="15872" width="9" style="18"/>
    <col min="15873" max="15873" width="29.875" style="18" customWidth="1"/>
    <col min="15874" max="15874" width="52.625" style="18" bestFit="1" customWidth="1"/>
    <col min="15875" max="15875" width="29.375" style="18" customWidth="1"/>
    <col min="15876" max="15876" width="24.625" style="18" bestFit="1" customWidth="1"/>
    <col min="15877" max="15877" width="25.75" style="18" bestFit="1" customWidth="1"/>
    <col min="15878" max="15878" width="25" style="18" customWidth="1"/>
    <col min="15879" max="15881" width="9" style="18"/>
    <col min="15882" max="15882" width="22.875" style="18" bestFit="1" customWidth="1"/>
    <col min="15883" max="15883" width="4.25" style="18" bestFit="1" customWidth="1"/>
    <col min="15884" max="16128" width="9" style="18"/>
    <col min="16129" max="16129" width="29.875" style="18" customWidth="1"/>
    <col min="16130" max="16130" width="52.625" style="18" bestFit="1" customWidth="1"/>
    <col min="16131" max="16131" width="29.375" style="18" customWidth="1"/>
    <col min="16132" max="16132" width="24.625" style="18" bestFit="1" customWidth="1"/>
    <col min="16133" max="16133" width="25.75" style="18" bestFit="1" customWidth="1"/>
    <col min="16134" max="16134" width="25" style="18" customWidth="1"/>
    <col min="16135" max="16137" width="9" style="18"/>
    <col min="16138" max="16138" width="22.875" style="18" bestFit="1" customWidth="1"/>
    <col min="16139" max="16139" width="4.25" style="18" bestFit="1" customWidth="1"/>
    <col min="16140" max="16384" width="9" style="18"/>
  </cols>
  <sheetData>
    <row r="1" spans="1:6" x14ac:dyDescent="0.25">
      <c r="F1" s="20" t="s">
        <v>802</v>
      </c>
    </row>
    <row r="2" spans="1:6" ht="45" customHeight="1" x14ac:dyDescent="0.25">
      <c r="A2" s="36" t="s">
        <v>800</v>
      </c>
      <c r="B2" s="36"/>
      <c r="C2" s="36"/>
      <c r="D2" s="36"/>
      <c r="E2" s="36"/>
      <c r="F2" s="36"/>
    </row>
    <row r="3" spans="1:6" ht="21.75" customHeight="1" x14ac:dyDescent="0.25">
      <c r="A3" s="10" t="s">
        <v>453</v>
      </c>
      <c r="B3" s="10" t="s">
        <v>454</v>
      </c>
      <c r="C3" s="10" t="s">
        <v>0</v>
      </c>
      <c r="D3" s="10" t="s">
        <v>455</v>
      </c>
      <c r="E3" s="10" t="s">
        <v>452</v>
      </c>
      <c r="F3" s="14" t="s">
        <v>456</v>
      </c>
    </row>
    <row r="4" spans="1:6" ht="21.75" customHeight="1" x14ac:dyDescent="0.25">
      <c r="A4" s="41" t="s">
        <v>422</v>
      </c>
      <c r="B4" s="11" t="s">
        <v>564</v>
      </c>
      <c r="C4" s="11" t="s">
        <v>565</v>
      </c>
      <c r="D4" s="11" t="s">
        <v>7</v>
      </c>
      <c r="E4" s="11">
        <v>2024</v>
      </c>
      <c r="F4" s="19">
        <v>1340357</v>
      </c>
    </row>
    <row r="5" spans="1:6" ht="21.75" customHeight="1" x14ac:dyDescent="0.25">
      <c r="A5" s="41"/>
      <c r="B5" s="11" t="s">
        <v>564</v>
      </c>
      <c r="C5" s="11" t="s">
        <v>566</v>
      </c>
      <c r="D5" s="11" t="s">
        <v>7</v>
      </c>
      <c r="E5" s="11">
        <v>2025</v>
      </c>
      <c r="F5" s="19">
        <v>1377539</v>
      </c>
    </row>
    <row r="6" spans="1:6" ht="21.75" customHeight="1" x14ac:dyDescent="0.25">
      <c r="A6" s="41"/>
      <c r="B6" s="11" t="s">
        <v>573</v>
      </c>
      <c r="C6" s="11" t="s">
        <v>574</v>
      </c>
      <c r="D6" s="11" t="s">
        <v>7</v>
      </c>
      <c r="E6" s="11">
        <v>2025</v>
      </c>
      <c r="F6" s="19">
        <v>1083420</v>
      </c>
    </row>
    <row r="7" spans="1:6" ht="21.75" customHeight="1" x14ac:dyDescent="0.25">
      <c r="A7" s="41"/>
      <c r="B7" s="41" t="s">
        <v>423</v>
      </c>
      <c r="C7" s="41"/>
      <c r="D7" s="41"/>
      <c r="E7" s="41"/>
      <c r="F7" s="14">
        <f>SUM(F4:F6)</f>
        <v>3801316</v>
      </c>
    </row>
    <row r="8" spans="1:6" ht="21.75" customHeight="1" x14ac:dyDescent="0.25">
      <c r="A8" s="41" t="s">
        <v>424</v>
      </c>
      <c r="B8" s="11" t="s">
        <v>183</v>
      </c>
      <c r="C8" s="11" t="s">
        <v>378</v>
      </c>
      <c r="D8" s="11" t="s">
        <v>7</v>
      </c>
      <c r="E8" s="11">
        <v>2023</v>
      </c>
      <c r="F8" s="19">
        <v>474860</v>
      </c>
    </row>
    <row r="9" spans="1:6" ht="21.75" customHeight="1" x14ac:dyDescent="0.25">
      <c r="A9" s="41"/>
      <c r="B9" s="11" t="s">
        <v>183</v>
      </c>
      <c r="C9" s="11" t="s">
        <v>511</v>
      </c>
      <c r="D9" s="11" t="s">
        <v>7</v>
      </c>
      <c r="E9" s="11">
        <v>2024</v>
      </c>
      <c r="F9" s="19">
        <v>44460</v>
      </c>
    </row>
    <row r="10" spans="1:6" ht="21.75" customHeight="1" x14ac:dyDescent="0.25">
      <c r="A10" s="41"/>
      <c r="B10" s="11" t="s">
        <v>183</v>
      </c>
      <c r="C10" s="11" t="s">
        <v>512</v>
      </c>
      <c r="D10" s="11" t="s">
        <v>7</v>
      </c>
      <c r="E10" s="11">
        <v>2025</v>
      </c>
      <c r="F10" s="19">
        <v>279049</v>
      </c>
    </row>
    <row r="11" spans="1:6" ht="21.75" customHeight="1" x14ac:dyDescent="0.25">
      <c r="A11" s="41"/>
      <c r="B11" s="11" t="s">
        <v>384</v>
      </c>
      <c r="C11" s="11" t="s">
        <v>385</v>
      </c>
      <c r="D11" s="11" t="s">
        <v>7</v>
      </c>
      <c r="E11" s="11">
        <v>2023</v>
      </c>
      <c r="F11" s="19">
        <v>5893440</v>
      </c>
    </row>
    <row r="12" spans="1:6" ht="21.75" customHeight="1" x14ac:dyDescent="0.25">
      <c r="A12" s="41"/>
      <c r="B12" s="11" t="s">
        <v>384</v>
      </c>
      <c r="C12" s="11" t="s">
        <v>545</v>
      </c>
      <c r="D12" s="11" t="s">
        <v>7</v>
      </c>
      <c r="E12" s="11">
        <v>2025</v>
      </c>
      <c r="F12" s="19">
        <v>456529</v>
      </c>
    </row>
    <row r="13" spans="1:6" s="20" customFormat="1" ht="21.75" customHeight="1" x14ac:dyDescent="0.25">
      <c r="A13" s="41"/>
      <c r="B13" s="41" t="s">
        <v>423</v>
      </c>
      <c r="C13" s="41"/>
      <c r="D13" s="41"/>
      <c r="E13" s="41"/>
      <c r="F13" s="14">
        <f>SUM(F8:F12)</f>
        <v>7148338</v>
      </c>
    </row>
    <row r="14" spans="1:6" ht="21.75" customHeight="1" x14ac:dyDescent="0.25">
      <c r="A14" s="41" t="s">
        <v>425</v>
      </c>
      <c r="B14" s="11" t="s">
        <v>466</v>
      </c>
      <c r="C14" s="11" t="s">
        <v>467</v>
      </c>
      <c r="D14" s="11" t="s">
        <v>7</v>
      </c>
      <c r="E14" s="11">
        <v>2025</v>
      </c>
      <c r="F14" s="19">
        <v>66467</v>
      </c>
    </row>
    <row r="15" spans="1:6" ht="21.75" customHeight="1" x14ac:dyDescent="0.25">
      <c r="A15" s="41"/>
      <c r="B15" s="11" t="s">
        <v>468</v>
      </c>
      <c r="C15" s="11" t="s">
        <v>469</v>
      </c>
      <c r="D15" s="11" t="s">
        <v>7</v>
      </c>
      <c r="E15" s="11">
        <v>2025</v>
      </c>
      <c r="F15" s="19">
        <v>40168</v>
      </c>
    </row>
    <row r="16" spans="1:6" ht="21.75" customHeight="1" x14ac:dyDescent="0.25">
      <c r="A16" s="41"/>
      <c r="B16" s="11" t="s">
        <v>470</v>
      </c>
      <c r="C16" s="11" t="s">
        <v>471</v>
      </c>
      <c r="D16" s="11" t="s">
        <v>7</v>
      </c>
      <c r="E16" s="11">
        <v>2025</v>
      </c>
      <c r="F16" s="19">
        <v>214217</v>
      </c>
    </row>
    <row r="17" spans="1:6" ht="21.75" customHeight="1" x14ac:dyDescent="0.25">
      <c r="A17" s="41"/>
      <c r="B17" s="11" t="s">
        <v>488</v>
      </c>
      <c r="C17" s="11" t="s">
        <v>489</v>
      </c>
      <c r="D17" s="11" t="s">
        <v>7</v>
      </c>
      <c r="E17" s="11">
        <v>2025</v>
      </c>
      <c r="F17" s="19">
        <v>76620</v>
      </c>
    </row>
    <row r="18" spans="1:6" ht="21.75" customHeight="1" x14ac:dyDescent="0.25">
      <c r="A18" s="41"/>
      <c r="B18" s="11" t="s">
        <v>494</v>
      </c>
      <c r="C18" s="11" t="s">
        <v>495</v>
      </c>
      <c r="D18" s="11" t="s">
        <v>7</v>
      </c>
      <c r="E18" s="11">
        <v>2025</v>
      </c>
      <c r="F18" s="19">
        <v>64001</v>
      </c>
    </row>
    <row r="19" spans="1:6" ht="21.75" customHeight="1" x14ac:dyDescent="0.25">
      <c r="A19" s="41"/>
      <c r="B19" s="11" t="s">
        <v>233</v>
      </c>
      <c r="C19" s="11" t="s">
        <v>499</v>
      </c>
      <c r="D19" s="11" t="s">
        <v>7</v>
      </c>
      <c r="E19" s="11">
        <v>2025</v>
      </c>
      <c r="F19" s="19">
        <v>219985</v>
      </c>
    </row>
    <row r="20" spans="1:6" ht="21.75" customHeight="1" x14ac:dyDescent="0.25">
      <c r="A20" s="41"/>
      <c r="B20" s="11" t="s">
        <v>529</v>
      </c>
      <c r="C20" s="11" t="s">
        <v>530</v>
      </c>
      <c r="D20" s="11" t="s">
        <v>7</v>
      </c>
      <c r="E20" s="11">
        <v>2024</v>
      </c>
      <c r="F20" s="19">
        <v>47360</v>
      </c>
    </row>
    <row r="21" spans="1:6" ht="21.75" customHeight="1" x14ac:dyDescent="0.25">
      <c r="A21" s="41"/>
      <c r="B21" s="11" t="s">
        <v>529</v>
      </c>
      <c r="C21" s="11" t="s">
        <v>531</v>
      </c>
      <c r="D21" s="11" t="s">
        <v>7</v>
      </c>
      <c r="E21" s="11">
        <v>2025</v>
      </c>
      <c r="F21" s="19">
        <v>82636</v>
      </c>
    </row>
    <row r="22" spans="1:6" ht="21.75" customHeight="1" x14ac:dyDescent="0.25">
      <c r="A22" s="41"/>
      <c r="B22" s="11" t="s">
        <v>561</v>
      </c>
      <c r="C22" s="11" t="s">
        <v>562</v>
      </c>
      <c r="D22" s="11" t="s">
        <v>7</v>
      </c>
      <c r="E22" s="11">
        <v>2025</v>
      </c>
      <c r="F22" s="19">
        <v>163820</v>
      </c>
    </row>
    <row r="23" spans="1:6" s="20" customFormat="1" ht="21.75" customHeight="1" x14ac:dyDescent="0.25">
      <c r="A23" s="41"/>
      <c r="B23" s="41" t="s">
        <v>423</v>
      </c>
      <c r="C23" s="41"/>
      <c r="D23" s="41"/>
      <c r="E23" s="41"/>
      <c r="F23" s="14">
        <f>SUM(F14:F22)</f>
        <v>975274</v>
      </c>
    </row>
    <row r="24" spans="1:6" ht="21.75" customHeight="1" x14ac:dyDescent="0.25">
      <c r="A24" s="41" t="s">
        <v>575</v>
      </c>
      <c r="B24" s="11" t="s">
        <v>549</v>
      </c>
      <c r="C24" s="11" t="s">
        <v>550</v>
      </c>
      <c r="D24" s="11" t="s">
        <v>7</v>
      </c>
      <c r="E24" s="11">
        <v>2024</v>
      </c>
      <c r="F24" s="19">
        <v>12522</v>
      </c>
    </row>
    <row r="25" spans="1:6" ht="21.75" customHeight="1" x14ac:dyDescent="0.25">
      <c r="A25" s="41"/>
      <c r="B25" s="41" t="s">
        <v>423</v>
      </c>
      <c r="C25" s="41"/>
      <c r="D25" s="41"/>
      <c r="E25" s="41"/>
      <c r="F25" s="14">
        <f>SUM(F24)</f>
        <v>12522</v>
      </c>
    </row>
    <row r="26" spans="1:6" ht="21.75" customHeight="1" x14ac:dyDescent="0.25">
      <c r="A26" s="41" t="s">
        <v>429</v>
      </c>
      <c r="B26" s="11" t="s">
        <v>372</v>
      </c>
      <c r="C26" s="11" t="s">
        <v>373</v>
      </c>
      <c r="D26" s="11" t="s">
        <v>7</v>
      </c>
      <c r="E26" s="11">
        <v>2023</v>
      </c>
      <c r="F26" s="19">
        <v>3776120</v>
      </c>
    </row>
    <row r="27" spans="1:6" ht="21.75" customHeight="1" x14ac:dyDescent="0.25">
      <c r="A27" s="41"/>
      <c r="B27" s="11" t="s">
        <v>372</v>
      </c>
      <c r="C27" s="11" t="s">
        <v>544</v>
      </c>
      <c r="D27" s="11" t="s">
        <v>7</v>
      </c>
      <c r="E27" s="11">
        <v>2025</v>
      </c>
      <c r="F27" s="19">
        <v>195000</v>
      </c>
    </row>
    <row r="28" spans="1:6" ht="21.75" customHeight="1" x14ac:dyDescent="0.25">
      <c r="A28" s="41"/>
      <c r="B28" s="11" t="s">
        <v>398</v>
      </c>
      <c r="C28" s="11" t="s">
        <v>399</v>
      </c>
      <c r="D28" s="11" t="s">
        <v>7</v>
      </c>
      <c r="E28" s="11">
        <v>2023</v>
      </c>
      <c r="F28" s="19">
        <v>2562780</v>
      </c>
    </row>
    <row r="29" spans="1:6" ht="21.75" customHeight="1" x14ac:dyDescent="0.25">
      <c r="A29" s="41"/>
      <c r="B29" s="11" t="s">
        <v>398</v>
      </c>
      <c r="C29" s="11" t="s">
        <v>547</v>
      </c>
      <c r="D29" s="11" t="s">
        <v>7</v>
      </c>
      <c r="E29" s="11">
        <v>2024</v>
      </c>
      <c r="F29" s="19">
        <v>313440</v>
      </c>
    </row>
    <row r="30" spans="1:6" ht="21.75" customHeight="1" x14ac:dyDescent="0.25">
      <c r="A30" s="41"/>
      <c r="B30" s="11" t="s">
        <v>398</v>
      </c>
      <c r="C30" s="11" t="s">
        <v>548</v>
      </c>
      <c r="D30" s="11" t="s">
        <v>7</v>
      </c>
      <c r="E30" s="11">
        <v>2025</v>
      </c>
      <c r="F30" s="19">
        <v>982260</v>
      </c>
    </row>
    <row r="31" spans="1:6" ht="21.75" customHeight="1" x14ac:dyDescent="0.25">
      <c r="A31" s="41"/>
      <c r="B31" s="11" t="s">
        <v>551</v>
      </c>
      <c r="C31" s="11" t="s">
        <v>552</v>
      </c>
      <c r="D31" s="11" t="s">
        <v>7</v>
      </c>
      <c r="E31" s="11">
        <v>2025</v>
      </c>
      <c r="F31" s="19">
        <v>206080</v>
      </c>
    </row>
    <row r="32" spans="1:6" ht="21.75" customHeight="1" x14ac:dyDescent="0.25">
      <c r="A32" s="41"/>
      <c r="B32" s="11" t="s">
        <v>410</v>
      </c>
      <c r="C32" s="11" t="s">
        <v>411</v>
      </c>
      <c r="D32" s="11" t="s">
        <v>7</v>
      </c>
      <c r="E32" s="11">
        <v>2023</v>
      </c>
      <c r="F32" s="19">
        <v>303240</v>
      </c>
    </row>
    <row r="33" spans="1:6" ht="21.75" customHeight="1" x14ac:dyDescent="0.25">
      <c r="A33" s="41"/>
      <c r="B33" s="11" t="s">
        <v>410</v>
      </c>
      <c r="C33" s="11" t="s">
        <v>553</v>
      </c>
      <c r="D33" s="11" t="s">
        <v>7</v>
      </c>
      <c r="E33" s="11">
        <v>2025</v>
      </c>
      <c r="F33" s="19">
        <v>1010940</v>
      </c>
    </row>
    <row r="34" spans="1:6" ht="21.75" customHeight="1" x14ac:dyDescent="0.25">
      <c r="A34" s="41"/>
      <c r="B34" s="11" t="s">
        <v>412</v>
      </c>
      <c r="C34" s="11" t="s">
        <v>413</v>
      </c>
      <c r="D34" s="11" t="s">
        <v>7</v>
      </c>
      <c r="E34" s="11">
        <v>2023</v>
      </c>
      <c r="F34" s="19">
        <v>670200</v>
      </c>
    </row>
    <row r="35" spans="1:6" ht="21.75" customHeight="1" x14ac:dyDescent="0.25">
      <c r="A35" s="41"/>
      <c r="B35" s="11" t="s">
        <v>412</v>
      </c>
      <c r="C35" s="11" t="s">
        <v>563</v>
      </c>
      <c r="D35" s="11" t="s">
        <v>7</v>
      </c>
      <c r="E35" s="11">
        <v>2025</v>
      </c>
      <c r="F35" s="19">
        <v>298680</v>
      </c>
    </row>
    <row r="36" spans="1:6" ht="21.75" customHeight="1" x14ac:dyDescent="0.25">
      <c r="A36" s="41"/>
      <c r="B36" s="11" t="s">
        <v>567</v>
      </c>
      <c r="C36" s="11" t="s">
        <v>568</v>
      </c>
      <c r="D36" s="11" t="s">
        <v>7</v>
      </c>
      <c r="E36" s="11">
        <v>2025</v>
      </c>
      <c r="F36" s="19">
        <v>295677</v>
      </c>
    </row>
    <row r="37" spans="1:6" s="20" customFormat="1" ht="21.75" customHeight="1" x14ac:dyDescent="0.25">
      <c r="A37" s="41"/>
      <c r="B37" s="41" t="s">
        <v>423</v>
      </c>
      <c r="C37" s="41"/>
      <c r="D37" s="41"/>
      <c r="E37" s="41"/>
      <c r="F37" s="14">
        <f>SUM(F26:F36)</f>
        <v>10614417</v>
      </c>
    </row>
    <row r="38" spans="1:6" ht="21.75" customHeight="1" x14ac:dyDescent="0.25">
      <c r="A38" s="41" t="s">
        <v>430</v>
      </c>
      <c r="B38" s="11" t="s">
        <v>241</v>
      </c>
      <c r="C38" s="11" t="s">
        <v>509</v>
      </c>
      <c r="D38" s="11" t="s">
        <v>7</v>
      </c>
      <c r="E38" s="11">
        <v>2024</v>
      </c>
      <c r="F38" s="19">
        <v>2391905</v>
      </c>
    </row>
    <row r="39" spans="1:6" ht="21.75" customHeight="1" x14ac:dyDescent="0.25">
      <c r="A39" s="41"/>
      <c r="B39" s="11" t="s">
        <v>241</v>
      </c>
      <c r="C39" s="11" t="s">
        <v>510</v>
      </c>
      <c r="D39" s="11" t="s">
        <v>7</v>
      </c>
      <c r="E39" s="11">
        <v>2025</v>
      </c>
      <c r="F39" s="19">
        <v>398293</v>
      </c>
    </row>
    <row r="40" spans="1:6" ht="21.75" customHeight="1" x14ac:dyDescent="0.25">
      <c r="A40" s="41"/>
      <c r="B40" s="11" t="s">
        <v>211</v>
      </c>
      <c r="C40" s="11" t="s">
        <v>514</v>
      </c>
      <c r="D40" s="11" t="s">
        <v>7</v>
      </c>
      <c r="E40" s="11">
        <v>2024</v>
      </c>
      <c r="F40" s="19">
        <v>407044</v>
      </c>
    </row>
    <row r="41" spans="1:6" ht="21.75" customHeight="1" x14ac:dyDescent="0.25">
      <c r="A41" s="41"/>
      <c r="B41" s="11" t="s">
        <v>540</v>
      </c>
      <c r="C41" s="11" t="s">
        <v>541</v>
      </c>
      <c r="D41" s="11" t="s">
        <v>7</v>
      </c>
      <c r="E41" s="11">
        <v>2024</v>
      </c>
      <c r="F41" s="19">
        <v>1641377</v>
      </c>
    </row>
    <row r="42" spans="1:6" ht="21.75" customHeight="1" x14ac:dyDescent="0.25">
      <c r="A42" s="41"/>
      <c r="B42" s="41" t="s">
        <v>423</v>
      </c>
      <c r="C42" s="41"/>
      <c r="D42" s="41"/>
      <c r="E42" s="41"/>
      <c r="F42" s="14">
        <f>SUM(F38:F41)</f>
        <v>4838619</v>
      </c>
    </row>
    <row r="43" spans="1:6" ht="21.75" customHeight="1" x14ac:dyDescent="0.25">
      <c r="A43" s="41" t="s">
        <v>433</v>
      </c>
      <c r="B43" s="11" t="s">
        <v>116</v>
      </c>
      <c r="C43" s="11" t="s">
        <v>498</v>
      </c>
      <c r="D43" s="11" t="s">
        <v>7</v>
      </c>
      <c r="E43" s="11">
        <v>2025</v>
      </c>
      <c r="F43" s="19">
        <v>21987</v>
      </c>
    </row>
    <row r="44" spans="1:6" ht="21.75" customHeight="1" x14ac:dyDescent="0.25">
      <c r="A44" s="41"/>
      <c r="B44" s="11" t="s">
        <v>339</v>
      </c>
      <c r="C44" s="11" t="s">
        <v>532</v>
      </c>
      <c r="D44" s="11" t="s">
        <v>7</v>
      </c>
      <c r="E44" s="11">
        <v>2024</v>
      </c>
      <c r="F44" s="19">
        <v>2193500</v>
      </c>
    </row>
    <row r="45" spans="1:6" ht="21.75" customHeight="1" x14ac:dyDescent="0.25">
      <c r="A45" s="41"/>
      <c r="B45" s="11" t="s">
        <v>339</v>
      </c>
      <c r="C45" s="11" t="s">
        <v>533</v>
      </c>
      <c r="D45" s="11" t="s">
        <v>7</v>
      </c>
      <c r="E45" s="11">
        <v>2025</v>
      </c>
      <c r="F45" s="19">
        <v>1870840</v>
      </c>
    </row>
    <row r="46" spans="1:6" s="20" customFormat="1" ht="21.75" customHeight="1" x14ac:dyDescent="0.25">
      <c r="A46" s="41"/>
      <c r="B46" s="41" t="s">
        <v>423</v>
      </c>
      <c r="C46" s="41"/>
      <c r="D46" s="41"/>
      <c r="E46" s="41"/>
      <c r="F46" s="14">
        <f>SUM(F43:F45)</f>
        <v>4086327</v>
      </c>
    </row>
    <row r="47" spans="1:6" ht="21.75" customHeight="1" x14ac:dyDescent="0.25">
      <c r="A47" s="41" t="s">
        <v>436</v>
      </c>
      <c r="B47" s="11" t="s">
        <v>79</v>
      </c>
      <c r="C47" s="11" t="s">
        <v>487</v>
      </c>
      <c r="D47" s="11" t="s">
        <v>7</v>
      </c>
      <c r="E47" s="11">
        <v>2025</v>
      </c>
      <c r="F47" s="19">
        <v>128660</v>
      </c>
    </row>
    <row r="48" spans="1:6" ht="21.75" customHeight="1" x14ac:dyDescent="0.25">
      <c r="A48" s="41"/>
      <c r="B48" s="11" t="s">
        <v>536</v>
      </c>
      <c r="C48" s="11" t="s">
        <v>537</v>
      </c>
      <c r="D48" s="11" t="s">
        <v>7</v>
      </c>
      <c r="E48" s="11">
        <v>2024</v>
      </c>
      <c r="F48" s="19">
        <v>217270</v>
      </c>
    </row>
    <row r="49" spans="1:6" ht="21.75" customHeight="1" x14ac:dyDescent="0.25">
      <c r="A49" s="41"/>
      <c r="B49" s="11" t="s">
        <v>536</v>
      </c>
      <c r="C49" s="11" t="s">
        <v>538</v>
      </c>
      <c r="D49" s="11" t="s">
        <v>7</v>
      </c>
      <c r="E49" s="11">
        <v>2025</v>
      </c>
      <c r="F49" s="19">
        <v>349820</v>
      </c>
    </row>
    <row r="50" spans="1:6" ht="21.75" customHeight="1" x14ac:dyDescent="0.25">
      <c r="A50" s="41"/>
      <c r="B50" s="11" t="s">
        <v>235</v>
      </c>
      <c r="C50" s="11" t="s">
        <v>542</v>
      </c>
      <c r="D50" s="11" t="s">
        <v>7</v>
      </c>
      <c r="E50" s="11">
        <v>2024</v>
      </c>
      <c r="F50" s="19">
        <v>385949</v>
      </c>
    </row>
    <row r="51" spans="1:6" ht="21.75" customHeight="1" x14ac:dyDescent="0.25">
      <c r="A51" s="41"/>
      <c r="B51" s="11" t="s">
        <v>235</v>
      </c>
      <c r="C51" s="11" t="s">
        <v>543</v>
      </c>
      <c r="D51" s="11" t="s">
        <v>7</v>
      </c>
      <c r="E51" s="11">
        <v>2025</v>
      </c>
      <c r="F51" s="19">
        <v>244992</v>
      </c>
    </row>
    <row r="52" spans="1:6" ht="21.75" customHeight="1" x14ac:dyDescent="0.25">
      <c r="A52" s="41"/>
      <c r="B52" s="11" t="s">
        <v>556</v>
      </c>
      <c r="C52" s="11" t="s">
        <v>557</v>
      </c>
      <c r="D52" s="11" t="s">
        <v>7</v>
      </c>
      <c r="E52" s="11">
        <v>2025</v>
      </c>
      <c r="F52" s="19">
        <v>439298</v>
      </c>
    </row>
    <row r="53" spans="1:6" ht="21.75" customHeight="1" x14ac:dyDescent="0.25">
      <c r="A53" s="41"/>
      <c r="B53" s="41" t="s">
        <v>423</v>
      </c>
      <c r="C53" s="41"/>
      <c r="D53" s="41"/>
      <c r="E53" s="41"/>
      <c r="F53" s="14">
        <f>SUM(F47:F52)</f>
        <v>1765989</v>
      </c>
    </row>
    <row r="54" spans="1:6" ht="21.75" customHeight="1" x14ac:dyDescent="0.25">
      <c r="A54" s="41" t="s">
        <v>437</v>
      </c>
      <c r="B54" s="11" t="s">
        <v>213</v>
      </c>
      <c r="C54" s="11" t="s">
        <v>214</v>
      </c>
      <c r="D54" s="11" t="s">
        <v>7</v>
      </c>
      <c r="E54" s="11">
        <v>2023</v>
      </c>
      <c r="F54" s="19">
        <v>1532051</v>
      </c>
    </row>
    <row r="55" spans="1:6" ht="21.75" customHeight="1" x14ac:dyDescent="0.25">
      <c r="A55" s="41"/>
      <c r="B55" s="11" t="s">
        <v>213</v>
      </c>
      <c r="C55" s="11" t="s">
        <v>460</v>
      </c>
      <c r="D55" s="11" t="s">
        <v>7</v>
      </c>
      <c r="E55" s="11">
        <v>2024</v>
      </c>
      <c r="F55" s="19">
        <v>3018860</v>
      </c>
    </row>
    <row r="56" spans="1:6" ht="21.75" customHeight="1" x14ac:dyDescent="0.25">
      <c r="A56" s="41"/>
      <c r="B56" s="11" t="s">
        <v>213</v>
      </c>
      <c r="C56" s="11" t="s">
        <v>461</v>
      </c>
      <c r="D56" s="11" t="s">
        <v>7</v>
      </c>
      <c r="E56" s="11">
        <v>2025</v>
      </c>
      <c r="F56" s="19">
        <v>771665</v>
      </c>
    </row>
    <row r="57" spans="1:6" ht="21.75" customHeight="1" x14ac:dyDescent="0.25">
      <c r="A57" s="41"/>
      <c r="B57" s="11" t="s">
        <v>188</v>
      </c>
      <c r="C57" s="11" t="s">
        <v>191</v>
      </c>
      <c r="D57" s="11" t="s">
        <v>7</v>
      </c>
      <c r="E57" s="11">
        <v>2023</v>
      </c>
      <c r="F57" s="19">
        <v>663376</v>
      </c>
    </row>
    <row r="58" spans="1:6" ht="21.75" customHeight="1" x14ac:dyDescent="0.25">
      <c r="A58" s="41"/>
      <c r="B58" s="11" t="s">
        <v>188</v>
      </c>
      <c r="C58" s="11" t="s">
        <v>462</v>
      </c>
      <c r="D58" s="11" t="s">
        <v>7</v>
      </c>
      <c r="E58" s="11">
        <v>2024</v>
      </c>
      <c r="F58" s="19">
        <v>215689</v>
      </c>
    </row>
    <row r="59" spans="1:6" ht="21.75" customHeight="1" x14ac:dyDescent="0.25">
      <c r="A59" s="41"/>
      <c r="B59" s="11" t="s">
        <v>224</v>
      </c>
      <c r="C59" s="11" t="s">
        <v>226</v>
      </c>
      <c r="D59" s="11" t="s">
        <v>7</v>
      </c>
      <c r="E59" s="11">
        <v>2023</v>
      </c>
      <c r="F59" s="19">
        <v>27000</v>
      </c>
    </row>
    <row r="60" spans="1:6" ht="21.75" customHeight="1" x14ac:dyDescent="0.25">
      <c r="A60" s="41"/>
      <c r="B60" s="11" t="s">
        <v>224</v>
      </c>
      <c r="C60" s="11" t="s">
        <v>477</v>
      </c>
      <c r="D60" s="11" t="s">
        <v>7</v>
      </c>
      <c r="E60" s="11">
        <v>2024</v>
      </c>
      <c r="F60" s="19">
        <v>680216</v>
      </c>
    </row>
    <row r="61" spans="1:6" ht="21.75" customHeight="1" x14ac:dyDescent="0.25">
      <c r="A61" s="41"/>
      <c r="B61" s="11" t="s">
        <v>224</v>
      </c>
      <c r="C61" s="11" t="s">
        <v>478</v>
      </c>
      <c r="D61" s="11" t="s">
        <v>7</v>
      </c>
      <c r="E61" s="11">
        <v>2025</v>
      </c>
      <c r="F61" s="19">
        <v>403250</v>
      </c>
    </row>
    <row r="62" spans="1:6" ht="21.75" customHeight="1" x14ac:dyDescent="0.25">
      <c r="A62" s="41"/>
      <c r="B62" s="11" t="s">
        <v>144</v>
      </c>
      <c r="C62" s="11" t="s">
        <v>145</v>
      </c>
      <c r="D62" s="11" t="s">
        <v>7</v>
      </c>
      <c r="E62" s="11">
        <v>2023</v>
      </c>
      <c r="F62" s="19">
        <v>4709770</v>
      </c>
    </row>
    <row r="63" spans="1:6" ht="21.75" customHeight="1" x14ac:dyDescent="0.25">
      <c r="A63" s="41"/>
      <c r="B63" s="11" t="s">
        <v>144</v>
      </c>
      <c r="C63" s="11" t="s">
        <v>481</v>
      </c>
      <c r="D63" s="11" t="s">
        <v>7</v>
      </c>
      <c r="E63" s="11">
        <v>2024</v>
      </c>
      <c r="F63" s="19">
        <v>2162423</v>
      </c>
    </row>
    <row r="64" spans="1:6" ht="21.75" customHeight="1" x14ac:dyDescent="0.25">
      <c r="A64" s="41"/>
      <c r="B64" s="11" t="s">
        <v>144</v>
      </c>
      <c r="C64" s="11" t="s">
        <v>482</v>
      </c>
      <c r="D64" s="11" t="s">
        <v>7</v>
      </c>
      <c r="E64" s="11">
        <v>2025</v>
      </c>
      <c r="F64" s="19">
        <v>1783892</v>
      </c>
    </row>
    <row r="65" spans="1:6" ht="21.75" customHeight="1" x14ac:dyDescent="0.25">
      <c r="A65" s="41"/>
      <c r="B65" s="11" t="s">
        <v>157</v>
      </c>
      <c r="C65" s="11" t="s">
        <v>159</v>
      </c>
      <c r="D65" s="11" t="s">
        <v>7</v>
      </c>
      <c r="E65" s="11">
        <v>2023</v>
      </c>
      <c r="F65" s="19">
        <v>3816948</v>
      </c>
    </row>
    <row r="66" spans="1:6" ht="21.75" customHeight="1" x14ac:dyDescent="0.25">
      <c r="A66" s="41"/>
      <c r="B66" s="11" t="s">
        <v>157</v>
      </c>
      <c r="C66" s="11" t="s">
        <v>500</v>
      </c>
      <c r="D66" s="11" t="s">
        <v>7</v>
      </c>
      <c r="E66" s="11">
        <v>2024</v>
      </c>
      <c r="F66" s="19">
        <v>2002939</v>
      </c>
    </row>
    <row r="67" spans="1:6" ht="21.75" customHeight="1" x14ac:dyDescent="0.25">
      <c r="A67" s="41"/>
      <c r="B67" s="11" t="s">
        <v>157</v>
      </c>
      <c r="C67" s="11" t="s">
        <v>501</v>
      </c>
      <c r="D67" s="11" t="s">
        <v>7</v>
      </c>
      <c r="E67" s="11">
        <v>2025</v>
      </c>
      <c r="F67" s="19">
        <v>5857370</v>
      </c>
    </row>
    <row r="68" spans="1:6" ht="21.75" customHeight="1" x14ac:dyDescent="0.25">
      <c r="A68" s="41"/>
      <c r="B68" s="11" t="s">
        <v>237</v>
      </c>
      <c r="C68" s="11" t="s">
        <v>238</v>
      </c>
      <c r="D68" s="11" t="s">
        <v>7</v>
      </c>
      <c r="E68" s="11">
        <v>2023</v>
      </c>
      <c r="F68" s="19">
        <v>685520</v>
      </c>
    </row>
    <row r="69" spans="1:6" ht="21.75" customHeight="1" x14ac:dyDescent="0.25">
      <c r="A69" s="41"/>
      <c r="B69" s="11" t="s">
        <v>237</v>
      </c>
      <c r="C69" s="11" t="s">
        <v>502</v>
      </c>
      <c r="D69" s="11" t="s">
        <v>7</v>
      </c>
      <c r="E69" s="11">
        <v>2024</v>
      </c>
      <c r="F69" s="19">
        <v>1644761</v>
      </c>
    </row>
    <row r="70" spans="1:6" ht="21.75" customHeight="1" x14ac:dyDescent="0.25">
      <c r="A70" s="41"/>
      <c r="B70" s="11" t="s">
        <v>237</v>
      </c>
      <c r="C70" s="11" t="s">
        <v>503</v>
      </c>
      <c r="D70" s="11" t="s">
        <v>7</v>
      </c>
      <c r="E70" s="11">
        <v>2025</v>
      </c>
      <c r="F70" s="19">
        <v>493611</v>
      </c>
    </row>
    <row r="71" spans="1:6" ht="21.75" customHeight="1" x14ac:dyDescent="0.25">
      <c r="A71" s="41"/>
      <c r="B71" s="11" t="s">
        <v>357</v>
      </c>
      <c r="C71" s="11" t="s">
        <v>360</v>
      </c>
      <c r="D71" s="11" t="s">
        <v>7</v>
      </c>
      <c r="E71" s="11">
        <v>2023</v>
      </c>
      <c r="F71" s="19">
        <v>6889828</v>
      </c>
    </row>
    <row r="72" spans="1:6" ht="21.75" customHeight="1" x14ac:dyDescent="0.25">
      <c r="A72" s="41"/>
      <c r="B72" s="11" t="s">
        <v>357</v>
      </c>
      <c r="C72" s="11" t="s">
        <v>515</v>
      </c>
      <c r="D72" s="11" t="s">
        <v>7</v>
      </c>
      <c r="E72" s="11">
        <v>2024</v>
      </c>
      <c r="F72" s="19">
        <v>2851606</v>
      </c>
    </row>
    <row r="73" spans="1:6" ht="21.75" customHeight="1" x14ac:dyDescent="0.25">
      <c r="A73" s="41"/>
      <c r="B73" s="11" t="s">
        <v>357</v>
      </c>
      <c r="C73" s="11" t="s">
        <v>516</v>
      </c>
      <c r="D73" s="11" t="s">
        <v>7</v>
      </c>
      <c r="E73" s="11">
        <v>2025</v>
      </c>
      <c r="F73" s="19">
        <v>977712</v>
      </c>
    </row>
    <row r="74" spans="1:6" ht="21.75" customHeight="1" x14ac:dyDescent="0.25">
      <c r="A74" s="41"/>
      <c r="B74" s="11" t="s">
        <v>280</v>
      </c>
      <c r="C74" s="11" t="s">
        <v>290</v>
      </c>
      <c r="D74" s="11" t="s">
        <v>7</v>
      </c>
      <c r="E74" s="11">
        <v>2023</v>
      </c>
      <c r="F74" s="19">
        <v>738412</v>
      </c>
    </row>
    <row r="75" spans="1:6" ht="21.75" customHeight="1" x14ac:dyDescent="0.25">
      <c r="A75" s="41"/>
      <c r="B75" s="11" t="s">
        <v>280</v>
      </c>
      <c r="C75" s="11" t="s">
        <v>517</v>
      </c>
      <c r="D75" s="11" t="s">
        <v>7</v>
      </c>
      <c r="E75" s="11">
        <v>2024</v>
      </c>
      <c r="F75" s="19">
        <v>428781</v>
      </c>
    </row>
    <row r="76" spans="1:6" ht="21.75" customHeight="1" x14ac:dyDescent="0.25">
      <c r="A76" s="41"/>
      <c r="B76" s="11" t="s">
        <v>280</v>
      </c>
      <c r="C76" s="11" t="s">
        <v>518</v>
      </c>
      <c r="D76" s="11" t="s">
        <v>7</v>
      </c>
      <c r="E76" s="11">
        <v>2025</v>
      </c>
      <c r="F76" s="19">
        <v>444263</v>
      </c>
    </row>
    <row r="77" spans="1:6" ht="21.75" customHeight="1" x14ac:dyDescent="0.25">
      <c r="A77" s="41"/>
      <c r="B77" s="11" t="s">
        <v>163</v>
      </c>
      <c r="C77" s="11" t="s">
        <v>164</v>
      </c>
      <c r="D77" s="11" t="s">
        <v>7</v>
      </c>
      <c r="E77" s="11">
        <v>2023</v>
      </c>
      <c r="F77" s="19">
        <v>9584192</v>
      </c>
    </row>
    <row r="78" spans="1:6" ht="21.75" customHeight="1" x14ac:dyDescent="0.25">
      <c r="A78" s="41"/>
      <c r="B78" s="11" t="s">
        <v>163</v>
      </c>
      <c r="C78" s="11" t="s">
        <v>519</v>
      </c>
      <c r="D78" s="11" t="s">
        <v>7</v>
      </c>
      <c r="E78" s="11">
        <v>2024</v>
      </c>
      <c r="F78" s="19">
        <v>6764512</v>
      </c>
    </row>
    <row r="79" spans="1:6" ht="21.75" customHeight="1" x14ac:dyDescent="0.25">
      <c r="A79" s="41"/>
      <c r="B79" s="11" t="s">
        <v>163</v>
      </c>
      <c r="C79" s="11" t="s">
        <v>520</v>
      </c>
      <c r="D79" s="11" t="s">
        <v>7</v>
      </c>
      <c r="E79" s="11">
        <v>2025</v>
      </c>
      <c r="F79" s="19">
        <v>2548994</v>
      </c>
    </row>
    <row r="80" spans="1:6" ht="21.75" customHeight="1" x14ac:dyDescent="0.25">
      <c r="A80" s="41"/>
      <c r="B80" s="11" t="s">
        <v>307</v>
      </c>
      <c r="C80" s="11" t="s">
        <v>310</v>
      </c>
      <c r="D80" s="11" t="s">
        <v>7</v>
      </c>
      <c r="E80" s="11">
        <v>2023</v>
      </c>
      <c r="F80" s="19">
        <v>8758142</v>
      </c>
    </row>
    <row r="81" spans="1:6" ht="21.75" customHeight="1" x14ac:dyDescent="0.25">
      <c r="A81" s="41"/>
      <c r="B81" s="11" t="s">
        <v>307</v>
      </c>
      <c r="C81" s="11" t="s">
        <v>521</v>
      </c>
      <c r="D81" s="11" t="s">
        <v>7</v>
      </c>
      <c r="E81" s="11">
        <v>2024</v>
      </c>
      <c r="F81" s="19">
        <v>1154539</v>
      </c>
    </row>
    <row r="82" spans="1:6" ht="21.75" customHeight="1" x14ac:dyDescent="0.25">
      <c r="A82" s="41"/>
      <c r="B82" s="11" t="s">
        <v>307</v>
      </c>
      <c r="C82" s="11" t="s">
        <v>522</v>
      </c>
      <c r="D82" s="11" t="s">
        <v>7</v>
      </c>
      <c r="E82" s="11">
        <v>2025</v>
      </c>
      <c r="F82" s="19">
        <v>1356723</v>
      </c>
    </row>
    <row r="83" spans="1:6" ht="21.75" customHeight="1" x14ac:dyDescent="0.25">
      <c r="A83" s="41"/>
      <c r="B83" s="11" t="s">
        <v>304</v>
      </c>
      <c r="C83" s="11" t="s">
        <v>306</v>
      </c>
      <c r="D83" s="11" t="s">
        <v>7</v>
      </c>
      <c r="E83" s="11">
        <v>2023</v>
      </c>
      <c r="F83" s="19">
        <v>561540</v>
      </c>
    </row>
    <row r="84" spans="1:6" ht="21.75" customHeight="1" x14ac:dyDescent="0.25">
      <c r="A84" s="41"/>
      <c r="B84" s="11" t="s">
        <v>304</v>
      </c>
      <c r="C84" s="11" t="s">
        <v>524</v>
      </c>
      <c r="D84" s="11" t="s">
        <v>7</v>
      </c>
      <c r="E84" s="11">
        <v>2024</v>
      </c>
      <c r="F84" s="19">
        <v>4071797</v>
      </c>
    </row>
    <row r="85" spans="1:6" ht="21.75" customHeight="1" x14ac:dyDescent="0.25">
      <c r="A85" s="41"/>
      <c r="B85" s="11" t="s">
        <v>304</v>
      </c>
      <c r="C85" s="11" t="s">
        <v>525</v>
      </c>
      <c r="D85" s="11" t="s">
        <v>7</v>
      </c>
      <c r="E85" s="11">
        <v>2025</v>
      </c>
      <c r="F85" s="19">
        <v>1719466</v>
      </c>
    </row>
    <row r="86" spans="1:6" ht="21.75" customHeight="1" x14ac:dyDescent="0.25">
      <c r="A86" s="41"/>
      <c r="B86" s="11" t="s">
        <v>171</v>
      </c>
      <c r="C86" s="11" t="s">
        <v>173</v>
      </c>
      <c r="D86" s="11" t="s">
        <v>7</v>
      </c>
      <c r="E86" s="11">
        <v>2023</v>
      </c>
      <c r="F86" s="19">
        <v>4422262</v>
      </c>
    </row>
    <row r="87" spans="1:6" ht="21.75" customHeight="1" x14ac:dyDescent="0.25">
      <c r="A87" s="41"/>
      <c r="B87" s="11" t="s">
        <v>171</v>
      </c>
      <c r="C87" s="11" t="s">
        <v>534</v>
      </c>
      <c r="D87" s="11" t="s">
        <v>7</v>
      </c>
      <c r="E87" s="11">
        <v>2024</v>
      </c>
      <c r="F87" s="19">
        <v>713448</v>
      </c>
    </row>
    <row r="88" spans="1:6" ht="21.75" customHeight="1" x14ac:dyDescent="0.25">
      <c r="A88" s="41"/>
      <c r="B88" s="11" t="s">
        <v>171</v>
      </c>
      <c r="C88" s="11" t="s">
        <v>535</v>
      </c>
      <c r="D88" s="11" t="s">
        <v>7</v>
      </c>
      <c r="E88" s="11">
        <v>2025</v>
      </c>
      <c r="F88" s="19">
        <v>392248</v>
      </c>
    </row>
    <row r="89" spans="1:6" ht="21.75" customHeight="1" x14ac:dyDescent="0.25">
      <c r="A89" s="41"/>
      <c r="B89" s="41" t="s">
        <v>423</v>
      </c>
      <c r="C89" s="41"/>
      <c r="D89" s="41"/>
      <c r="E89" s="41"/>
      <c r="F89" s="14">
        <f>SUM(F54:F88)</f>
        <v>84847806</v>
      </c>
    </row>
    <row r="90" spans="1:6" ht="21.75" customHeight="1" x14ac:dyDescent="0.25">
      <c r="A90" s="41" t="s">
        <v>440</v>
      </c>
      <c r="B90" s="11" t="s">
        <v>55</v>
      </c>
      <c r="C90" s="11" t="s">
        <v>58</v>
      </c>
      <c r="D90" s="11" t="s">
        <v>7</v>
      </c>
      <c r="E90" s="11">
        <v>2023</v>
      </c>
      <c r="F90" s="19">
        <v>82404</v>
      </c>
    </row>
    <row r="91" spans="1:6" ht="21.75" customHeight="1" x14ac:dyDescent="0.25">
      <c r="A91" s="41"/>
      <c r="B91" s="11" t="s">
        <v>55</v>
      </c>
      <c r="C91" s="11" t="s">
        <v>485</v>
      </c>
      <c r="D91" s="11" t="s">
        <v>7</v>
      </c>
      <c r="E91" s="11">
        <v>2024</v>
      </c>
      <c r="F91" s="19">
        <v>587021</v>
      </c>
    </row>
    <row r="92" spans="1:6" ht="21.75" customHeight="1" x14ac:dyDescent="0.25">
      <c r="A92" s="41"/>
      <c r="B92" s="11" t="s">
        <v>55</v>
      </c>
      <c r="C92" s="11" t="s">
        <v>486</v>
      </c>
      <c r="D92" s="11" t="s">
        <v>7</v>
      </c>
      <c r="E92" s="11">
        <v>2025</v>
      </c>
      <c r="F92" s="19">
        <v>400241</v>
      </c>
    </row>
    <row r="93" spans="1:6" ht="21.75" customHeight="1" x14ac:dyDescent="0.25">
      <c r="A93" s="41"/>
      <c r="B93" s="11" t="s">
        <v>380</v>
      </c>
      <c r="C93" s="11" t="s">
        <v>381</v>
      </c>
      <c r="D93" s="11" t="s">
        <v>7</v>
      </c>
      <c r="E93" s="11">
        <v>2023</v>
      </c>
      <c r="F93" s="19">
        <v>1293797</v>
      </c>
    </row>
    <row r="94" spans="1:6" ht="21.75" customHeight="1" x14ac:dyDescent="0.25">
      <c r="A94" s="41"/>
      <c r="B94" s="11" t="s">
        <v>380</v>
      </c>
      <c r="C94" s="11" t="s">
        <v>546</v>
      </c>
      <c r="D94" s="11" t="s">
        <v>7</v>
      </c>
      <c r="E94" s="11">
        <v>2024</v>
      </c>
      <c r="F94" s="19">
        <v>909779</v>
      </c>
    </row>
    <row r="95" spans="1:6" ht="21.75" customHeight="1" x14ac:dyDescent="0.25">
      <c r="A95" s="41"/>
      <c r="B95" s="11" t="s">
        <v>558</v>
      </c>
      <c r="C95" s="11" t="s">
        <v>559</v>
      </c>
      <c r="D95" s="11" t="s">
        <v>7</v>
      </c>
      <c r="E95" s="11">
        <v>2024</v>
      </c>
      <c r="F95" s="19">
        <v>1930082</v>
      </c>
    </row>
    <row r="96" spans="1:6" ht="21.75" customHeight="1" x14ac:dyDescent="0.25">
      <c r="A96" s="41"/>
      <c r="B96" s="11" t="s">
        <v>558</v>
      </c>
      <c r="C96" s="11" t="s">
        <v>560</v>
      </c>
      <c r="D96" s="11" t="s">
        <v>7</v>
      </c>
      <c r="E96" s="11">
        <v>2025</v>
      </c>
      <c r="F96" s="19">
        <v>500093</v>
      </c>
    </row>
    <row r="97" spans="1:6" ht="21.75" customHeight="1" x14ac:dyDescent="0.25">
      <c r="A97" s="41"/>
      <c r="B97" s="11" t="s">
        <v>571</v>
      </c>
      <c r="C97" s="11" t="s">
        <v>572</v>
      </c>
      <c r="D97" s="11" t="s">
        <v>7</v>
      </c>
      <c r="E97" s="11">
        <v>2025</v>
      </c>
      <c r="F97" s="19">
        <v>103629</v>
      </c>
    </row>
    <row r="98" spans="1:6" ht="21.75" customHeight="1" x14ac:dyDescent="0.25">
      <c r="A98" s="41"/>
      <c r="B98" s="41" t="s">
        <v>423</v>
      </c>
      <c r="C98" s="41"/>
      <c r="D98" s="41"/>
      <c r="E98" s="41"/>
      <c r="F98" s="14">
        <f>SUM(F90:F97)</f>
        <v>5807046</v>
      </c>
    </row>
    <row r="99" spans="1:6" ht="21.75" customHeight="1" x14ac:dyDescent="0.25">
      <c r="A99" s="41" t="s">
        <v>441</v>
      </c>
      <c r="B99" s="11" t="s">
        <v>293</v>
      </c>
      <c r="C99" s="11" t="s">
        <v>294</v>
      </c>
      <c r="D99" s="11" t="s">
        <v>7</v>
      </c>
      <c r="E99" s="11">
        <v>2023</v>
      </c>
      <c r="F99" s="19">
        <v>4381060</v>
      </c>
    </row>
    <row r="100" spans="1:6" ht="21.75" customHeight="1" x14ac:dyDescent="0.25">
      <c r="A100" s="41"/>
      <c r="B100" s="11" t="s">
        <v>293</v>
      </c>
      <c r="C100" s="11" t="s">
        <v>465</v>
      </c>
      <c r="D100" s="11" t="s">
        <v>7</v>
      </c>
      <c r="E100" s="11">
        <v>2024</v>
      </c>
      <c r="F100" s="19">
        <v>19920</v>
      </c>
    </row>
    <row r="101" spans="1:6" ht="21.75" customHeight="1" x14ac:dyDescent="0.25">
      <c r="A101" s="41"/>
      <c r="B101" s="11" t="s">
        <v>324</v>
      </c>
      <c r="C101" s="11" t="s">
        <v>349</v>
      </c>
      <c r="D101" s="11" t="s">
        <v>7</v>
      </c>
      <c r="E101" s="11">
        <v>2023</v>
      </c>
      <c r="F101" s="19">
        <v>1107260</v>
      </c>
    </row>
    <row r="102" spans="1:6" ht="21.75" customHeight="1" x14ac:dyDescent="0.25">
      <c r="A102" s="41"/>
      <c r="B102" s="11" t="s">
        <v>324</v>
      </c>
      <c r="C102" s="11" t="s">
        <v>475</v>
      </c>
      <c r="D102" s="11" t="s">
        <v>7</v>
      </c>
      <c r="E102" s="11">
        <v>2024</v>
      </c>
      <c r="F102" s="19">
        <v>289064</v>
      </c>
    </row>
    <row r="103" spans="1:6" ht="21.75" customHeight="1" x14ac:dyDescent="0.25">
      <c r="A103" s="41"/>
      <c r="B103" s="11" t="s">
        <v>324</v>
      </c>
      <c r="C103" s="11" t="s">
        <v>476</v>
      </c>
      <c r="D103" s="11" t="s">
        <v>7</v>
      </c>
      <c r="E103" s="11">
        <v>2025</v>
      </c>
      <c r="F103" s="19">
        <v>217714</v>
      </c>
    </row>
    <row r="104" spans="1:6" ht="21.75" customHeight="1" x14ac:dyDescent="0.25">
      <c r="A104" s="41"/>
      <c r="B104" s="11" t="s">
        <v>42</v>
      </c>
      <c r="C104" s="11" t="s">
        <v>479</v>
      </c>
      <c r="D104" s="11" t="s">
        <v>7</v>
      </c>
      <c r="E104" s="11">
        <v>2024</v>
      </c>
      <c r="F104" s="19">
        <v>551794</v>
      </c>
    </row>
    <row r="105" spans="1:6" ht="21.75" customHeight="1" x14ac:dyDescent="0.25">
      <c r="A105" s="41"/>
      <c r="B105" s="11" t="s">
        <v>42</v>
      </c>
      <c r="C105" s="11" t="s">
        <v>480</v>
      </c>
      <c r="D105" s="11" t="s">
        <v>7</v>
      </c>
      <c r="E105" s="11">
        <v>2025</v>
      </c>
      <c r="F105" s="19">
        <v>287662</v>
      </c>
    </row>
    <row r="106" spans="1:6" ht="21.75" customHeight="1" x14ac:dyDescent="0.25">
      <c r="A106" s="41"/>
      <c r="B106" s="11" t="s">
        <v>496</v>
      </c>
      <c r="C106" s="11" t="s">
        <v>497</v>
      </c>
      <c r="D106" s="11" t="s">
        <v>7</v>
      </c>
      <c r="E106" s="11">
        <v>2025</v>
      </c>
      <c r="F106" s="19">
        <v>43014</v>
      </c>
    </row>
    <row r="107" spans="1:6" ht="21.75" customHeight="1" x14ac:dyDescent="0.25">
      <c r="A107" s="41"/>
      <c r="B107" s="11" t="s">
        <v>506</v>
      </c>
      <c r="C107" s="11" t="s">
        <v>507</v>
      </c>
      <c r="D107" s="11" t="s">
        <v>7</v>
      </c>
      <c r="E107" s="11">
        <v>2024</v>
      </c>
      <c r="F107" s="19">
        <v>768960</v>
      </c>
    </row>
    <row r="108" spans="1:6" ht="21.75" customHeight="1" x14ac:dyDescent="0.25">
      <c r="A108" s="41"/>
      <c r="B108" s="11" t="s">
        <v>506</v>
      </c>
      <c r="C108" s="11" t="s">
        <v>508</v>
      </c>
      <c r="D108" s="11" t="s">
        <v>7</v>
      </c>
      <c r="E108" s="11">
        <v>2025</v>
      </c>
      <c r="F108" s="19">
        <v>47660</v>
      </c>
    </row>
    <row r="109" spans="1:6" ht="21.75" customHeight="1" x14ac:dyDescent="0.25">
      <c r="A109" s="41"/>
      <c r="B109" s="11" t="s">
        <v>396</v>
      </c>
      <c r="C109" s="11" t="s">
        <v>400</v>
      </c>
      <c r="D109" s="11" t="s">
        <v>7</v>
      </c>
      <c r="E109" s="11">
        <v>2023</v>
      </c>
      <c r="F109" s="19">
        <v>2835960</v>
      </c>
    </row>
    <row r="110" spans="1:6" ht="21.75" customHeight="1" x14ac:dyDescent="0.25">
      <c r="A110" s="41"/>
      <c r="B110" s="11" t="s">
        <v>330</v>
      </c>
      <c r="C110" s="11" t="s">
        <v>387</v>
      </c>
      <c r="D110" s="11" t="s">
        <v>7</v>
      </c>
      <c r="E110" s="11">
        <v>2023</v>
      </c>
      <c r="F110" s="19">
        <v>190320</v>
      </c>
    </row>
    <row r="111" spans="1:6" ht="21.75" customHeight="1" x14ac:dyDescent="0.25">
      <c r="A111" s="41"/>
      <c r="B111" s="11" t="s">
        <v>330</v>
      </c>
      <c r="C111" s="11" t="s">
        <v>539</v>
      </c>
      <c r="D111" s="11" t="s">
        <v>7</v>
      </c>
      <c r="E111" s="11">
        <v>2025</v>
      </c>
      <c r="F111" s="19">
        <v>5429</v>
      </c>
    </row>
    <row r="112" spans="1:6" s="20" customFormat="1" ht="21.75" customHeight="1" x14ac:dyDescent="0.25">
      <c r="A112" s="41"/>
      <c r="B112" s="41" t="s">
        <v>423</v>
      </c>
      <c r="C112" s="41"/>
      <c r="D112" s="41"/>
      <c r="E112" s="41"/>
      <c r="F112" s="14">
        <f>SUM(F99:F111)</f>
        <v>10745817</v>
      </c>
    </row>
    <row r="113" spans="1:6" ht="21.75" customHeight="1" x14ac:dyDescent="0.25">
      <c r="A113" s="41" t="s">
        <v>442</v>
      </c>
      <c r="B113" s="11" t="s">
        <v>569</v>
      </c>
      <c r="C113" s="11" t="s">
        <v>570</v>
      </c>
      <c r="D113" s="11" t="s">
        <v>7</v>
      </c>
      <c r="E113" s="11">
        <v>2025</v>
      </c>
      <c r="F113" s="19">
        <v>282647</v>
      </c>
    </row>
    <row r="114" spans="1:6" ht="21.75" customHeight="1" x14ac:dyDescent="0.25">
      <c r="A114" s="41"/>
      <c r="B114" s="41" t="s">
        <v>423</v>
      </c>
      <c r="C114" s="41"/>
      <c r="D114" s="41"/>
      <c r="E114" s="41"/>
      <c r="F114" s="14">
        <f>SUM(F113)</f>
        <v>282647</v>
      </c>
    </row>
    <row r="115" spans="1:6" ht="21.75" customHeight="1" x14ac:dyDescent="0.25">
      <c r="A115" s="41" t="s">
        <v>447</v>
      </c>
      <c r="B115" s="11" t="s">
        <v>186</v>
      </c>
      <c r="C115" s="11" t="s">
        <v>458</v>
      </c>
      <c r="D115" s="11" t="s">
        <v>7</v>
      </c>
      <c r="E115" s="11">
        <v>2024</v>
      </c>
      <c r="F115" s="19">
        <v>685398</v>
      </c>
    </row>
    <row r="116" spans="1:6" ht="21.75" customHeight="1" x14ac:dyDescent="0.25">
      <c r="A116" s="41"/>
      <c r="B116" s="11" t="s">
        <v>186</v>
      </c>
      <c r="C116" s="11" t="s">
        <v>459</v>
      </c>
      <c r="D116" s="11" t="s">
        <v>7</v>
      </c>
      <c r="E116" s="11">
        <v>2025</v>
      </c>
      <c r="F116" s="19">
        <v>163660</v>
      </c>
    </row>
    <row r="117" spans="1:6" ht="21.75" customHeight="1" x14ac:dyDescent="0.25">
      <c r="A117" s="41"/>
      <c r="B117" s="11" t="s">
        <v>38</v>
      </c>
      <c r="C117" s="11" t="s">
        <v>463</v>
      </c>
      <c r="D117" s="11" t="s">
        <v>7</v>
      </c>
      <c r="E117" s="11">
        <v>2024</v>
      </c>
      <c r="F117" s="19">
        <v>174244</v>
      </c>
    </row>
    <row r="118" spans="1:6" ht="21.75" customHeight="1" x14ac:dyDescent="0.25">
      <c r="A118" s="41"/>
      <c r="B118" s="11" t="s">
        <v>38</v>
      </c>
      <c r="C118" s="11" t="s">
        <v>464</v>
      </c>
      <c r="D118" s="11" t="s">
        <v>7</v>
      </c>
      <c r="E118" s="11">
        <v>2025</v>
      </c>
      <c r="F118" s="19">
        <v>99925</v>
      </c>
    </row>
    <row r="119" spans="1:6" ht="21.75" customHeight="1" x14ac:dyDescent="0.25">
      <c r="A119" s="41"/>
      <c r="B119" s="11" t="s">
        <v>169</v>
      </c>
      <c r="C119" s="11" t="s">
        <v>170</v>
      </c>
      <c r="D119" s="11" t="s">
        <v>7</v>
      </c>
      <c r="E119" s="11">
        <v>2023</v>
      </c>
      <c r="F119" s="19">
        <v>910076</v>
      </c>
    </row>
    <row r="120" spans="1:6" ht="21.75" customHeight="1" x14ac:dyDescent="0.25">
      <c r="A120" s="41"/>
      <c r="B120" s="11" t="s">
        <v>169</v>
      </c>
      <c r="C120" s="11" t="s">
        <v>483</v>
      </c>
      <c r="D120" s="11" t="s">
        <v>7</v>
      </c>
      <c r="E120" s="11">
        <v>2024</v>
      </c>
      <c r="F120" s="19">
        <v>1576902</v>
      </c>
    </row>
    <row r="121" spans="1:6" ht="21.75" customHeight="1" x14ac:dyDescent="0.25">
      <c r="A121" s="41"/>
      <c r="B121" s="11" t="s">
        <v>169</v>
      </c>
      <c r="C121" s="11" t="s">
        <v>484</v>
      </c>
      <c r="D121" s="11" t="s">
        <v>7</v>
      </c>
      <c r="E121" s="11">
        <v>2025</v>
      </c>
      <c r="F121" s="19">
        <v>499196</v>
      </c>
    </row>
    <row r="122" spans="1:6" ht="21.75" customHeight="1" x14ac:dyDescent="0.25">
      <c r="A122" s="41"/>
      <c r="B122" s="11" t="s">
        <v>526</v>
      </c>
      <c r="C122" s="11" t="s">
        <v>527</v>
      </c>
      <c r="D122" s="11" t="s">
        <v>7</v>
      </c>
      <c r="E122" s="11">
        <v>2024</v>
      </c>
      <c r="F122" s="19">
        <v>5929201</v>
      </c>
    </row>
    <row r="123" spans="1:6" ht="21.75" customHeight="1" x14ac:dyDescent="0.25">
      <c r="A123" s="41"/>
      <c r="B123" s="11" t="s">
        <v>526</v>
      </c>
      <c r="C123" s="11" t="s">
        <v>528</v>
      </c>
      <c r="D123" s="11" t="s">
        <v>7</v>
      </c>
      <c r="E123" s="11">
        <v>2025</v>
      </c>
      <c r="F123" s="19">
        <v>630094</v>
      </c>
    </row>
    <row r="124" spans="1:6" ht="21.75" customHeight="1" x14ac:dyDescent="0.25">
      <c r="A124" s="41"/>
      <c r="B124" s="41" t="s">
        <v>423</v>
      </c>
      <c r="C124" s="41"/>
      <c r="D124" s="41"/>
      <c r="E124" s="41"/>
      <c r="F124" s="14">
        <f>SUM(F115:F123)</f>
        <v>10668696</v>
      </c>
    </row>
    <row r="125" spans="1:6" ht="21.75" customHeight="1" x14ac:dyDescent="0.25">
      <c r="A125" s="41" t="s">
        <v>448</v>
      </c>
      <c r="B125" s="11" t="s">
        <v>490</v>
      </c>
      <c r="C125" s="11" t="s">
        <v>491</v>
      </c>
      <c r="D125" s="11" t="s">
        <v>7</v>
      </c>
      <c r="E125" s="11">
        <v>2025</v>
      </c>
      <c r="F125" s="19">
        <v>18920</v>
      </c>
    </row>
    <row r="126" spans="1:6" ht="21.75" customHeight="1" x14ac:dyDescent="0.25">
      <c r="A126" s="41"/>
      <c r="B126" s="41" t="s">
        <v>423</v>
      </c>
      <c r="C126" s="41"/>
      <c r="D126" s="41"/>
      <c r="E126" s="41"/>
      <c r="F126" s="14">
        <f>SUM(F125)</f>
        <v>18920</v>
      </c>
    </row>
    <row r="127" spans="1:6" ht="21.75" customHeight="1" x14ac:dyDescent="0.25">
      <c r="A127" s="41" t="s">
        <v>450</v>
      </c>
      <c r="B127" s="11" t="s">
        <v>90</v>
      </c>
      <c r="C127" s="11" t="s">
        <v>91</v>
      </c>
      <c r="D127" s="11" t="s">
        <v>7</v>
      </c>
      <c r="E127" s="11">
        <v>2023</v>
      </c>
      <c r="F127" s="19">
        <v>4889300</v>
      </c>
    </row>
    <row r="128" spans="1:6" ht="21.75" customHeight="1" x14ac:dyDescent="0.25">
      <c r="A128" s="41"/>
      <c r="B128" s="11" t="s">
        <v>90</v>
      </c>
      <c r="C128" s="11" t="s">
        <v>472</v>
      </c>
      <c r="D128" s="11" t="s">
        <v>7</v>
      </c>
      <c r="E128" s="11">
        <v>2024</v>
      </c>
      <c r="F128" s="19">
        <v>15170</v>
      </c>
    </row>
    <row r="129" spans="1:6" ht="21.75" customHeight="1" x14ac:dyDescent="0.25">
      <c r="A129" s="41"/>
      <c r="B129" s="11" t="s">
        <v>93</v>
      </c>
      <c r="C129" s="11" t="s">
        <v>96</v>
      </c>
      <c r="D129" s="11" t="s">
        <v>7</v>
      </c>
      <c r="E129" s="11">
        <v>2023</v>
      </c>
      <c r="F129" s="19">
        <v>2070888</v>
      </c>
    </row>
    <row r="130" spans="1:6" ht="21.75" customHeight="1" x14ac:dyDescent="0.25">
      <c r="A130" s="41"/>
      <c r="B130" s="11" t="s">
        <v>93</v>
      </c>
      <c r="C130" s="11" t="s">
        <v>473</v>
      </c>
      <c r="D130" s="11" t="s">
        <v>7</v>
      </c>
      <c r="E130" s="11">
        <v>2024</v>
      </c>
      <c r="F130" s="19">
        <v>1000762</v>
      </c>
    </row>
    <row r="131" spans="1:6" ht="21.75" customHeight="1" x14ac:dyDescent="0.25">
      <c r="A131" s="41"/>
      <c r="B131" s="11" t="s">
        <v>93</v>
      </c>
      <c r="C131" s="11" t="s">
        <v>474</v>
      </c>
      <c r="D131" s="11" t="s">
        <v>7</v>
      </c>
      <c r="E131" s="11">
        <v>2025</v>
      </c>
      <c r="F131" s="19">
        <v>934324</v>
      </c>
    </row>
    <row r="132" spans="1:6" ht="21.75" customHeight="1" x14ac:dyDescent="0.25">
      <c r="A132" s="41"/>
      <c r="B132" s="11" t="s">
        <v>227</v>
      </c>
      <c r="C132" s="11" t="s">
        <v>232</v>
      </c>
      <c r="D132" s="11" t="s">
        <v>7</v>
      </c>
      <c r="E132" s="11">
        <v>2023</v>
      </c>
      <c r="F132" s="19">
        <v>2807642</v>
      </c>
    </row>
    <row r="133" spans="1:6" ht="21.75" customHeight="1" x14ac:dyDescent="0.25">
      <c r="A133" s="41"/>
      <c r="B133" s="11" t="s">
        <v>227</v>
      </c>
      <c r="C133" s="11" t="s">
        <v>492</v>
      </c>
      <c r="D133" s="11" t="s">
        <v>7</v>
      </c>
      <c r="E133" s="11">
        <v>2024</v>
      </c>
      <c r="F133" s="19">
        <v>455700</v>
      </c>
    </row>
    <row r="134" spans="1:6" ht="21.75" customHeight="1" x14ac:dyDescent="0.25">
      <c r="A134" s="41"/>
      <c r="B134" s="11" t="s">
        <v>227</v>
      </c>
      <c r="C134" s="11" t="s">
        <v>493</v>
      </c>
      <c r="D134" s="11" t="s">
        <v>7</v>
      </c>
      <c r="E134" s="11">
        <v>2025</v>
      </c>
      <c r="F134" s="19">
        <v>1116267</v>
      </c>
    </row>
    <row r="135" spans="1:6" ht="21.75" customHeight="1" x14ac:dyDescent="0.25">
      <c r="A135" s="41"/>
      <c r="B135" s="11" t="s">
        <v>59</v>
      </c>
      <c r="C135" s="11" t="s">
        <v>61</v>
      </c>
      <c r="D135" s="11" t="s">
        <v>7</v>
      </c>
      <c r="E135" s="11">
        <v>2023</v>
      </c>
      <c r="F135" s="19">
        <v>15378301</v>
      </c>
    </row>
    <row r="136" spans="1:6" ht="21.75" customHeight="1" x14ac:dyDescent="0.25">
      <c r="A136" s="41"/>
      <c r="B136" s="11" t="s">
        <v>59</v>
      </c>
      <c r="C136" s="11" t="s">
        <v>504</v>
      </c>
      <c r="D136" s="11" t="s">
        <v>7</v>
      </c>
      <c r="E136" s="11">
        <v>2024</v>
      </c>
      <c r="F136" s="19">
        <v>1960387</v>
      </c>
    </row>
    <row r="137" spans="1:6" ht="21.75" customHeight="1" x14ac:dyDescent="0.25">
      <c r="A137" s="41"/>
      <c r="B137" s="11" t="s">
        <v>59</v>
      </c>
      <c r="C137" s="11" t="s">
        <v>505</v>
      </c>
      <c r="D137" s="11" t="s">
        <v>7</v>
      </c>
      <c r="E137" s="11">
        <v>2025</v>
      </c>
      <c r="F137" s="19">
        <v>1651200</v>
      </c>
    </row>
    <row r="138" spans="1:6" ht="21.75" customHeight="1" x14ac:dyDescent="0.25">
      <c r="A138" s="41"/>
      <c r="B138" s="11" t="s">
        <v>47</v>
      </c>
      <c r="C138" s="11" t="s">
        <v>51</v>
      </c>
      <c r="D138" s="11" t="s">
        <v>7</v>
      </c>
      <c r="E138" s="11">
        <v>2023</v>
      </c>
      <c r="F138" s="19">
        <v>688414</v>
      </c>
    </row>
    <row r="139" spans="1:6" ht="21.75" customHeight="1" x14ac:dyDescent="0.25">
      <c r="A139" s="41"/>
      <c r="B139" s="11" t="s">
        <v>47</v>
      </c>
      <c r="C139" s="11" t="s">
        <v>513</v>
      </c>
      <c r="D139" s="11" t="s">
        <v>7</v>
      </c>
      <c r="E139" s="11">
        <v>2025</v>
      </c>
      <c r="F139" s="19">
        <v>138714</v>
      </c>
    </row>
    <row r="140" spans="1:6" ht="21.75" customHeight="1" x14ac:dyDescent="0.25">
      <c r="A140" s="41"/>
      <c r="B140" s="11" t="s">
        <v>332</v>
      </c>
      <c r="C140" s="11" t="s">
        <v>523</v>
      </c>
      <c r="D140" s="11" t="s">
        <v>7</v>
      </c>
      <c r="E140" s="11">
        <v>2025</v>
      </c>
      <c r="F140" s="19">
        <v>1730424</v>
      </c>
    </row>
    <row r="141" spans="1:6" ht="21.75" customHeight="1" x14ac:dyDescent="0.25">
      <c r="A141" s="41"/>
      <c r="B141" s="11" t="s">
        <v>1</v>
      </c>
      <c r="C141" s="11" t="s">
        <v>6</v>
      </c>
      <c r="D141" s="11" t="s">
        <v>7</v>
      </c>
      <c r="E141" s="11">
        <v>2023</v>
      </c>
      <c r="F141" s="19">
        <v>1446252</v>
      </c>
    </row>
    <row r="142" spans="1:6" ht="21.75" customHeight="1" x14ac:dyDescent="0.25">
      <c r="A142" s="41"/>
      <c r="B142" s="11" t="s">
        <v>392</v>
      </c>
      <c r="C142" s="11" t="s">
        <v>395</v>
      </c>
      <c r="D142" s="11" t="s">
        <v>7</v>
      </c>
      <c r="E142" s="11">
        <v>2023</v>
      </c>
      <c r="F142" s="19">
        <v>6652357</v>
      </c>
    </row>
    <row r="143" spans="1:6" ht="21.75" customHeight="1" x14ac:dyDescent="0.25">
      <c r="A143" s="41"/>
      <c r="B143" s="11" t="s">
        <v>554</v>
      </c>
      <c r="C143" s="11" t="s">
        <v>555</v>
      </c>
      <c r="D143" s="11" t="s">
        <v>7</v>
      </c>
      <c r="E143" s="11">
        <v>2024</v>
      </c>
      <c r="F143" s="19">
        <v>1027428</v>
      </c>
    </row>
    <row r="144" spans="1:6" ht="21.75" customHeight="1" x14ac:dyDescent="0.25">
      <c r="A144" s="41"/>
      <c r="B144" s="41" t="s">
        <v>423</v>
      </c>
      <c r="C144" s="41"/>
      <c r="D144" s="41"/>
      <c r="E144" s="41"/>
      <c r="F144" s="14">
        <f>SUM(F127:F143)</f>
        <v>43963530</v>
      </c>
    </row>
    <row r="145" spans="1:6" ht="21.75" customHeight="1" x14ac:dyDescent="0.25">
      <c r="A145" s="36" t="s">
        <v>451</v>
      </c>
      <c r="B145" s="36"/>
      <c r="C145" s="36"/>
      <c r="D145" s="36"/>
      <c r="E145" s="36"/>
      <c r="F145" s="21">
        <f>F144+F126+F124+F114+F112+F98+F89+F53+F46+F42+F37+F25+F23+F13+F7</f>
        <v>189577264</v>
      </c>
    </row>
  </sheetData>
  <autoFilter ref="A3:F145"/>
  <sortState ref="A3:F131">
    <sortCondition ref="A3:A131"/>
  </sortState>
  <mergeCells count="32">
    <mergeCell ref="A2:F2"/>
    <mergeCell ref="A145:E145"/>
    <mergeCell ref="A4:A7"/>
    <mergeCell ref="B7:E7"/>
    <mergeCell ref="B13:E13"/>
    <mergeCell ref="A8:A13"/>
    <mergeCell ref="A14:A23"/>
    <mergeCell ref="B23:E23"/>
    <mergeCell ref="A24:A25"/>
    <mergeCell ref="B25:E25"/>
    <mergeCell ref="B37:E37"/>
    <mergeCell ref="A26:A37"/>
    <mergeCell ref="A38:A42"/>
    <mergeCell ref="B42:E42"/>
    <mergeCell ref="B46:E46"/>
    <mergeCell ref="A43:A46"/>
    <mergeCell ref="A47:A53"/>
    <mergeCell ref="B53:E53"/>
    <mergeCell ref="A54:A89"/>
    <mergeCell ref="B89:E89"/>
    <mergeCell ref="A90:A98"/>
    <mergeCell ref="B98:E98"/>
    <mergeCell ref="A125:A126"/>
    <mergeCell ref="B126:E126"/>
    <mergeCell ref="A127:A144"/>
    <mergeCell ref="B144:E144"/>
    <mergeCell ref="B112:E112"/>
    <mergeCell ref="A99:A112"/>
    <mergeCell ref="A113:A114"/>
    <mergeCell ref="B114:E114"/>
    <mergeCell ref="A115:A124"/>
    <mergeCell ref="B124:E124"/>
  </mergeCells>
  <conditionalFormatting sqref="C113 C4:C6 C8:C12 C14:C22 C24 C26:C36 C38:C41 C43:C45 C47:C52 C54:C88 C90:C97 C99:C111 C115:C123 C125 C127:C143">
    <cfRule type="duplicateValues" dxfId="1" priority="1" stopIfTrue="1"/>
  </conditionalFormatting>
  <pageMargins left="0.7" right="0.7" top="0.75" bottom="0.75" header="0.3" footer="0.3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8"/>
  <sheetViews>
    <sheetView zoomScale="90" zoomScaleNormal="90" workbookViewId="0">
      <selection activeCell="Q2" sqref="P2:Q3"/>
    </sheetView>
  </sheetViews>
  <sheetFormatPr defaultRowHeight="15.75" x14ac:dyDescent="0.25"/>
  <cols>
    <col min="1" max="1" width="20.75" style="12" customWidth="1"/>
    <col min="2" max="2" width="37.125" style="9" customWidth="1"/>
    <col min="3" max="3" width="23" style="9" customWidth="1"/>
    <col min="4" max="5" width="21.5" style="9" customWidth="1"/>
    <col min="6" max="6" width="21.5" style="13" customWidth="1"/>
    <col min="7" max="9" width="9" style="9"/>
    <col min="10" max="10" width="22.875" style="9" bestFit="1" customWidth="1"/>
    <col min="11" max="11" width="4.25" style="9" bestFit="1" customWidth="1"/>
    <col min="12" max="256" width="9" style="9"/>
    <col min="257" max="257" width="29.875" style="9" customWidth="1"/>
    <col min="258" max="258" width="52.625" style="9" bestFit="1" customWidth="1"/>
    <col min="259" max="259" width="29.375" style="9" customWidth="1"/>
    <col min="260" max="260" width="24.625" style="9" bestFit="1" customWidth="1"/>
    <col min="261" max="261" width="25.75" style="9" bestFit="1" customWidth="1"/>
    <col min="262" max="262" width="25" style="9" customWidth="1"/>
    <col min="263" max="265" width="9" style="9"/>
    <col min="266" max="266" width="22.875" style="9" bestFit="1" customWidth="1"/>
    <col min="267" max="267" width="4.25" style="9" bestFit="1" customWidth="1"/>
    <col min="268" max="512" width="9" style="9"/>
    <col min="513" max="513" width="29.875" style="9" customWidth="1"/>
    <col min="514" max="514" width="52.625" style="9" bestFit="1" customWidth="1"/>
    <col min="515" max="515" width="29.375" style="9" customWidth="1"/>
    <col min="516" max="516" width="24.625" style="9" bestFit="1" customWidth="1"/>
    <col min="517" max="517" width="25.75" style="9" bestFit="1" customWidth="1"/>
    <col min="518" max="518" width="25" style="9" customWidth="1"/>
    <col min="519" max="521" width="9" style="9"/>
    <col min="522" max="522" width="22.875" style="9" bestFit="1" customWidth="1"/>
    <col min="523" max="523" width="4.25" style="9" bestFit="1" customWidth="1"/>
    <col min="524" max="768" width="9" style="9"/>
    <col min="769" max="769" width="29.875" style="9" customWidth="1"/>
    <col min="770" max="770" width="52.625" style="9" bestFit="1" customWidth="1"/>
    <col min="771" max="771" width="29.375" style="9" customWidth="1"/>
    <col min="772" max="772" width="24.625" style="9" bestFit="1" customWidth="1"/>
    <col min="773" max="773" width="25.75" style="9" bestFit="1" customWidth="1"/>
    <col min="774" max="774" width="25" style="9" customWidth="1"/>
    <col min="775" max="777" width="9" style="9"/>
    <col min="778" max="778" width="22.875" style="9" bestFit="1" customWidth="1"/>
    <col min="779" max="779" width="4.25" style="9" bestFit="1" customWidth="1"/>
    <col min="780" max="1024" width="9" style="9"/>
    <col min="1025" max="1025" width="29.875" style="9" customWidth="1"/>
    <col min="1026" max="1026" width="52.625" style="9" bestFit="1" customWidth="1"/>
    <col min="1027" max="1027" width="29.375" style="9" customWidth="1"/>
    <col min="1028" max="1028" width="24.625" style="9" bestFit="1" customWidth="1"/>
    <col min="1029" max="1029" width="25.75" style="9" bestFit="1" customWidth="1"/>
    <col min="1030" max="1030" width="25" style="9" customWidth="1"/>
    <col min="1031" max="1033" width="9" style="9"/>
    <col min="1034" max="1034" width="22.875" style="9" bestFit="1" customWidth="1"/>
    <col min="1035" max="1035" width="4.25" style="9" bestFit="1" customWidth="1"/>
    <col min="1036" max="1280" width="9" style="9"/>
    <col min="1281" max="1281" width="29.875" style="9" customWidth="1"/>
    <col min="1282" max="1282" width="52.625" style="9" bestFit="1" customWidth="1"/>
    <col min="1283" max="1283" width="29.375" style="9" customWidth="1"/>
    <col min="1284" max="1284" width="24.625" style="9" bestFit="1" customWidth="1"/>
    <col min="1285" max="1285" width="25.75" style="9" bestFit="1" customWidth="1"/>
    <col min="1286" max="1286" width="25" style="9" customWidth="1"/>
    <col min="1287" max="1289" width="9" style="9"/>
    <col min="1290" max="1290" width="22.875" style="9" bestFit="1" customWidth="1"/>
    <col min="1291" max="1291" width="4.25" style="9" bestFit="1" customWidth="1"/>
    <col min="1292" max="1536" width="9" style="9"/>
    <col min="1537" max="1537" width="29.875" style="9" customWidth="1"/>
    <col min="1538" max="1538" width="52.625" style="9" bestFit="1" customWidth="1"/>
    <col min="1539" max="1539" width="29.375" style="9" customWidth="1"/>
    <col min="1540" max="1540" width="24.625" style="9" bestFit="1" customWidth="1"/>
    <col min="1541" max="1541" width="25.75" style="9" bestFit="1" customWidth="1"/>
    <col min="1542" max="1542" width="25" style="9" customWidth="1"/>
    <col min="1543" max="1545" width="9" style="9"/>
    <col min="1546" max="1546" width="22.875" style="9" bestFit="1" customWidth="1"/>
    <col min="1547" max="1547" width="4.25" style="9" bestFit="1" customWidth="1"/>
    <col min="1548" max="1792" width="9" style="9"/>
    <col min="1793" max="1793" width="29.875" style="9" customWidth="1"/>
    <col min="1794" max="1794" width="52.625" style="9" bestFit="1" customWidth="1"/>
    <col min="1795" max="1795" width="29.375" style="9" customWidth="1"/>
    <col min="1796" max="1796" width="24.625" style="9" bestFit="1" customWidth="1"/>
    <col min="1797" max="1797" width="25.75" style="9" bestFit="1" customWidth="1"/>
    <col min="1798" max="1798" width="25" style="9" customWidth="1"/>
    <col min="1799" max="1801" width="9" style="9"/>
    <col min="1802" max="1802" width="22.875" style="9" bestFit="1" customWidth="1"/>
    <col min="1803" max="1803" width="4.25" style="9" bestFit="1" customWidth="1"/>
    <col min="1804" max="2048" width="9" style="9"/>
    <col min="2049" max="2049" width="29.875" style="9" customWidth="1"/>
    <col min="2050" max="2050" width="52.625" style="9" bestFit="1" customWidth="1"/>
    <col min="2051" max="2051" width="29.375" style="9" customWidth="1"/>
    <col min="2052" max="2052" width="24.625" style="9" bestFit="1" customWidth="1"/>
    <col min="2053" max="2053" width="25.75" style="9" bestFit="1" customWidth="1"/>
    <col min="2054" max="2054" width="25" style="9" customWidth="1"/>
    <col min="2055" max="2057" width="9" style="9"/>
    <col min="2058" max="2058" width="22.875" style="9" bestFit="1" customWidth="1"/>
    <col min="2059" max="2059" width="4.25" style="9" bestFit="1" customWidth="1"/>
    <col min="2060" max="2304" width="9" style="9"/>
    <col min="2305" max="2305" width="29.875" style="9" customWidth="1"/>
    <col min="2306" max="2306" width="52.625" style="9" bestFit="1" customWidth="1"/>
    <col min="2307" max="2307" width="29.375" style="9" customWidth="1"/>
    <col min="2308" max="2308" width="24.625" style="9" bestFit="1" customWidth="1"/>
    <col min="2309" max="2309" width="25.75" style="9" bestFit="1" customWidth="1"/>
    <col min="2310" max="2310" width="25" style="9" customWidth="1"/>
    <col min="2311" max="2313" width="9" style="9"/>
    <col min="2314" max="2314" width="22.875" style="9" bestFit="1" customWidth="1"/>
    <col min="2315" max="2315" width="4.25" style="9" bestFit="1" customWidth="1"/>
    <col min="2316" max="2560" width="9" style="9"/>
    <col min="2561" max="2561" width="29.875" style="9" customWidth="1"/>
    <col min="2562" max="2562" width="52.625" style="9" bestFit="1" customWidth="1"/>
    <col min="2563" max="2563" width="29.375" style="9" customWidth="1"/>
    <col min="2564" max="2564" width="24.625" style="9" bestFit="1" customWidth="1"/>
    <col min="2565" max="2565" width="25.75" style="9" bestFit="1" customWidth="1"/>
    <col min="2566" max="2566" width="25" style="9" customWidth="1"/>
    <col min="2567" max="2569" width="9" style="9"/>
    <col min="2570" max="2570" width="22.875" style="9" bestFit="1" customWidth="1"/>
    <col min="2571" max="2571" width="4.25" style="9" bestFit="1" customWidth="1"/>
    <col min="2572" max="2816" width="9" style="9"/>
    <col min="2817" max="2817" width="29.875" style="9" customWidth="1"/>
    <col min="2818" max="2818" width="52.625" style="9" bestFit="1" customWidth="1"/>
    <col min="2819" max="2819" width="29.375" style="9" customWidth="1"/>
    <col min="2820" max="2820" width="24.625" style="9" bestFit="1" customWidth="1"/>
    <col min="2821" max="2821" width="25.75" style="9" bestFit="1" customWidth="1"/>
    <col min="2822" max="2822" width="25" style="9" customWidth="1"/>
    <col min="2823" max="2825" width="9" style="9"/>
    <col min="2826" max="2826" width="22.875" style="9" bestFit="1" customWidth="1"/>
    <col min="2827" max="2827" width="4.25" style="9" bestFit="1" customWidth="1"/>
    <col min="2828" max="3072" width="9" style="9"/>
    <col min="3073" max="3073" width="29.875" style="9" customWidth="1"/>
    <col min="3074" max="3074" width="52.625" style="9" bestFit="1" customWidth="1"/>
    <col min="3075" max="3075" width="29.375" style="9" customWidth="1"/>
    <col min="3076" max="3076" width="24.625" style="9" bestFit="1" customWidth="1"/>
    <col min="3077" max="3077" width="25.75" style="9" bestFit="1" customWidth="1"/>
    <col min="3078" max="3078" width="25" style="9" customWidth="1"/>
    <col min="3079" max="3081" width="9" style="9"/>
    <col min="3082" max="3082" width="22.875" style="9" bestFit="1" customWidth="1"/>
    <col min="3083" max="3083" width="4.25" style="9" bestFit="1" customWidth="1"/>
    <col min="3084" max="3328" width="9" style="9"/>
    <col min="3329" max="3329" width="29.875" style="9" customWidth="1"/>
    <col min="3330" max="3330" width="52.625" style="9" bestFit="1" customWidth="1"/>
    <col min="3331" max="3331" width="29.375" style="9" customWidth="1"/>
    <col min="3332" max="3332" width="24.625" style="9" bestFit="1" customWidth="1"/>
    <col min="3333" max="3333" width="25.75" style="9" bestFit="1" customWidth="1"/>
    <col min="3334" max="3334" width="25" style="9" customWidth="1"/>
    <col min="3335" max="3337" width="9" style="9"/>
    <col min="3338" max="3338" width="22.875" style="9" bestFit="1" customWidth="1"/>
    <col min="3339" max="3339" width="4.25" style="9" bestFit="1" customWidth="1"/>
    <col min="3340" max="3584" width="9" style="9"/>
    <col min="3585" max="3585" width="29.875" style="9" customWidth="1"/>
    <col min="3586" max="3586" width="52.625" style="9" bestFit="1" customWidth="1"/>
    <col min="3587" max="3587" width="29.375" style="9" customWidth="1"/>
    <col min="3588" max="3588" width="24.625" style="9" bestFit="1" customWidth="1"/>
    <col min="3589" max="3589" width="25.75" style="9" bestFit="1" customWidth="1"/>
    <col min="3590" max="3590" width="25" style="9" customWidth="1"/>
    <col min="3591" max="3593" width="9" style="9"/>
    <col min="3594" max="3594" width="22.875" style="9" bestFit="1" customWidth="1"/>
    <col min="3595" max="3595" width="4.25" style="9" bestFit="1" customWidth="1"/>
    <col min="3596" max="3840" width="9" style="9"/>
    <col min="3841" max="3841" width="29.875" style="9" customWidth="1"/>
    <col min="3842" max="3842" width="52.625" style="9" bestFit="1" customWidth="1"/>
    <col min="3843" max="3843" width="29.375" style="9" customWidth="1"/>
    <col min="3844" max="3844" width="24.625" style="9" bestFit="1" customWidth="1"/>
    <col min="3845" max="3845" width="25.75" style="9" bestFit="1" customWidth="1"/>
    <col min="3846" max="3846" width="25" style="9" customWidth="1"/>
    <col min="3847" max="3849" width="9" style="9"/>
    <col min="3850" max="3850" width="22.875" style="9" bestFit="1" customWidth="1"/>
    <col min="3851" max="3851" width="4.25" style="9" bestFit="1" customWidth="1"/>
    <col min="3852" max="4096" width="9" style="9"/>
    <col min="4097" max="4097" width="29.875" style="9" customWidth="1"/>
    <col min="4098" max="4098" width="52.625" style="9" bestFit="1" customWidth="1"/>
    <col min="4099" max="4099" width="29.375" style="9" customWidth="1"/>
    <col min="4100" max="4100" width="24.625" style="9" bestFit="1" customWidth="1"/>
    <col min="4101" max="4101" width="25.75" style="9" bestFit="1" customWidth="1"/>
    <col min="4102" max="4102" width="25" style="9" customWidth="1"/>
    <col min="4103" max="4105" width="9" style="9"/>
    <col min="4106" max="4106" width="22.875" style="9" bestFit="1" customWidth="1"/>
    <col min="4107" max="4107" width="4.25" style="9" bestFit="1" customWidth="1"/>
    <col min="4108" max="4352" width="9" style="9"/>
    <col min="4353" max="4353" width="29.875" style="9" customWidth="1"/>
    <col min="4354" max="4354" width="52.625" style="9" bestFit="1" customWidth="1"/>
    <col min="4355" max="4355" width="29.375" style="9" customWidth="1"/>
    <col min="4356" max="4356" width="24.625" style="9" bestFit="1" customWidth="1"/>
    <col min="4357" max="4357" width="25.75" style="9" bestFit="1" customWidth="1"/>
    <col min="4358" max="4358" width="25" style="9" customWidth="1"/>
    <col min="4359" max="4361" width="9" style="9"/>
    <col min="4362" max="4362" width="22.875" style="9" bestFit="1" customWidth="1"/>
    <col min="4363" max="4363" width="4.25" style="9" bestFit="1" customWidth="1"/>
    <col min="4364" max="4608" width="9" style="9"/>
    <col min="4609" max="4609" width="29.875" style="9" customWidth="1"/>
    <col min="4610" max="4610" width="52.625" style="9" bestFit="1" customWidth="1"/>
    <col min="4611" max="4611" width="29.375" style="9" customWidth="1"/>
    <col min="4612" max="4612" width="24.625" style="9" bestFit="1" customWidth="1"/>
    <col min="4613" max="4613" width="25.75" style="9" bestFit="1" customWidth="1"/>
    <col min="4614" max="4614" width="25" style="9" customWidth="1"/>
    <col min="4615" max="4617" width="9" style="9"/>
    <col min="4618" max="4618" width="22.875" style="9" bestFit="1" customWidth="1"/>
    <col min="4619" max="4619" width="4.25" style="9" bestFit="1" customWidth="1"/>
    <col min="4620" max="4864" width="9" style="9"/>
    <col min="4865" max="4865" width="29.875" style="9" customWidth="1"/>
    <col min="4866" max="4866" width="52.625" style="9" bestFit="1" customWidth="1"/>
    <col min="4867" max="4867" width="29.375" style="9" customWidth="1"/>
    <col min="4868" max="4868" width="24.625" style="9" bestFit="1" customWidth="1"/>
    <col min="4869" max="4869" width="25.75" style="9" bestFit="1" customWidth="1"/>
    <col min="4870" max="4870" width="25" style="9" customWidth="1"/>
    <col min="4871" max="4873" width="9" style="9"/>
    <col min="4874" max="4874" width="22.875" style="9" bestFit="1" customWidth="1"/>
    <col min="4875" max="4875" width="4.25" style="9" bestFit="1" customWidth="1"/>
    <col min="4876" max="5120" width="9" style="9"/>
    <col min="5121" max="5121" width="29.875" style="9" customWidth="1"/>
    <col min="5122" max="5122" width="52.625" style="9" bestFit="1" customWidth="1"/>
    <col min="5123" max="5123" width="29.375" style="9" customWidth="1"/>
    <col min="5124" max="5124" width="24.625" style="9" bestFit="1" customWidth="1"/>
    <col min="5125" max="5125" width="25.75" style="9" bestFit="1" customWidth="1"/>
    <col min="5126" max="5126" width="25" style="9" customWidth="1"/>
    <col min="5127" max="5129" width="9" style="9"/>
    <col min="5130" max="5130" width="22.875" style="9" bestFit="1" customWidth="1"/>
    <col min="5131" max="5131" width="4.25" style="9" bestFit="1" customWidth="1"/>
    <col min="5132" max="5376" width="9" style="9"/>
    <col min="5377" max="5377" width="29.875" style="9" customWidth="1"/>
    <col min="5378" max="5378" width="52.625" style="9" bestFit="1" customWidth="1"/>
    <col min="5379" max="5379" width="29.375" style="9" customWidth="1"/>
    <col min="5380" max="5380" width="24.625" style="9" bestFit="1" customWidth="1"/>
    <col min="5381" max="5381" width="25.75" style="9" bestFit="1" customWidth="1"/>
    <col min="5382" max="5382" width="25" style="9" customWidth="1"/>
    <col min="5383" max="5385" width="9" style="9"/>
    <col min="5386" max="5386" width="22.875" style="9" bestFit="1" customWidth="1"/>
    <col min="5387" max="5387" width="4.25" style="9" bestFit="1" customWidth="1"/>
    <col min="5388" max="5632" width="9" style="9"/>
    <col min="5633" max="5633" width="29.875" style="9" customWidth="1"/>
    <col min="5634" max="5634" width="52.625" style="9" bestFit="1" customWidth="1"/>
    <col min="5635" max="5635" width="29.375" style="9" customWidth="1"/>
    <col min="5636" max="5636" width="24.625" style="9" bestFit="1" customWidth="1"/>
    <col min="5637" max="5637" width="25.75" style="9" bestFit="1" customWidth="1"/>
    <col min="5638" max="5638" width="25" style="9" customWidth="1"/>
    <col min="5639" max="5641" width="9" style="9"/>
    <col min="5642" max="5642" width="22.875" style="9" bestFit="1" customWidth="1"/>
    <col min="5643" max="5643" width="4.25" style="9" bestFit="1" customWidth="1"/>
    <col min="5644" max="5888" width="9" style="9"/>
    <col min="5889" max="5889" width="29.875" style="9" customWidth="1"/>
    <col min="5890" max="5890" width="52.625" style="9" bestFit="1" customWidth="1"/>
    <col min="5891" max="5891" width="29.375" style="9" customWidth="1"/>
    <col min="5892" max="5892" width="24.625" style="9" bestFit="1" customWidth="1"/>
    <col min="5893" max="5893" width="25.75" style="9" bestFit="1" customWidth="1"/>
    <col min="5894" max="5894" width="25" style="9" customWidth="1"/>
    <col min="5895" max="5897" width="9" style="9"/>
    <col min="5898" max="5898" width="22.875" style="9" bestFit="1" customWidth="1"/>
    <col min="5899" max="5899" width="4.25" style="9" bestFit="1" customWidth="1"/>
    <col min="5900" max="6144" width="9" style="9"/>
    <col min="6145" max="6145" width="29.875" style="9" customWidth="1"/>
    <col min="6146" max="6146" width="52.625" style="9" bestFit="1" customWidth="1"/>
    <col min="6147" max="6147" width="29.375" style="9" customWidth="1"/>
    <col min="6148" max="6148" width="24.625" style="9" bestFit="1" customWidth="1"/>
    <col min="6149" max="6149" width="25.75" style="9" bestFit="1" customWidth="1"/>
    <col min="6150" max="6150" width="25" style="9" customWidth="1"/>
    <col min="6151" max="6153" width="9" style="9"/>
    <col min="6154" max="6154" width="22.875" style="9" bestFit="1" customWidth="1"/>
    <col min="6155" max="6155" width="4.25" style="9" bestFit="1" customWidth="1"/>
    <col min="6156" max="6400" width="9" style="9"/>
    <col min="6401" max="6401" width="29.875" style="9" customWidth="1"/>
    <col min="6402" max="6402" width="52.625" style="9" bestFit="1" customWidth="1"/>
    <col min="6403" max="6403" width="29.375" style="9" customWidth="1"/>
    <col min="6404" max="6404" width="24.625" style="9" bestFit="1" customWidth="1"/>
    <col min="6405" max="6405" width="25.75" style="9" bestFit="1" customWidth="1"/>
    <col min="6406" max="6406" width="25" style="9" customWidth="1"/>
    <col min="6407" max="6409" width="9" style="9"/>
    <col min="6410" max="6410" width="22.875" style="9" bestFit="1" customWidth="1"/>
    <col min="6411" max="6411" width="4.25" style="9" bestFit="1" customWidth="1"/>
    <col min="6412" max="6656" width="9" style="9"/>
    <col min="6657" max="6657" width="29.875" style="9" customWidth="1"/>
    <col min="6658" max="6658" width="52.625" style="9" bestFit="1" customWidth="1"/>
    <col min="6659" max="6659" width="29.375" style="9" customWidth="1"/>
    <col min="6660" max="6660" width="24.625" style="9" bestFit="1" customWidth="1"/>
    <col min="6661" max="6661" width="25.75" style="9" bestFit="1" customWidth="1"/>
    <col min="6662" max="6662" width="25" style="9" customWidth="1"/>
    <col min="6663" max="6665" width="9" style="9"/>
    <col min="6666" max="6666" width="22.875" style="9" bestFit="1" customWidth="1"/>
    <col min="6667" max="6667" width="4.25" style="9" bestFit="1" customWidth="1"/>
    <col min="6668" max="6912" width="9" style="9"/>
    <col min="6913" max="6913" width="29.875" style="9" customWidth="1"/>
    <col min="6914" max="6914" width="52.625" style="9" bestFit="1" customWidth="1"/>
    <col min="6915" max="6915" width="29.375" style="9" customWidth="1"/>
    <col min="6916" max="6916" width="24.625" style="9" bestFit="1" customWidth="1"/>
    <col min="6917" max="6917" width="25.75" style="9" bestFit="1" customWidth="1"/>
    <col min="6918" max="6918" width="25" style="9" customWidth="1"/>
    <col min="6919" max="6921" width="9" style="9"/>
    <col min="6922" max="6922" width="22.875" style="9" bestFit="1" customWidth="1"/>
    <col min="6923" max="6923" width="4.25" style="9" bestFit="1" customWidth="1"/>
    <col min="6924" max="7168" width="9" style="9"/>
    <col min="7169" max="7169" width="29.875" style="9" customWidth="1"/>
    <col min="7170" max="7170" width="52.625" style="9" bestFit="1" customWidth="1"/>
    <col min="7171" max="7171" width="29.375" style="9" customWidth="1"/>
    <col min="7172" max="7172" width="24.625" style="9" bestFit="1" customWidth="1"/>
    <col min="7173" max="7173" width="25.75" style="9" bestFit="1" customWidth="1"/>
    <col min="7174" max="7174" width="25" style="9" customWidth="1"/>
    <col min="7175" max="7177" width="9" style="9"/>
    <col min="7178" max="7178" width="22.875" style="9" bestFit="1" customWidth="1"/>
    <col min="7179" max="7179" width="4.25" style="9" bestFit="1" customWidth="1"/>
    <col min="7180" max="7424" width="9" style="9"/>
    <col min="7425" max="7425" width="29.875" style="9" customWidth="1"/>
    <col min="7426" max="7426" width="52.625" style="9" bestFit="1" customWidth="1"/>
    <col min="7427" max="7427" width="29.375" style="9" customWidth="1"/>
    <col min="7428" max="7428" width="24.625" style="9" bestFit="1" customWidth="1"/>
    <col min="7429" max="7429" width="25.75" style="9" bestFit="1" customWidth="1"/>
    <col min="7430" max="7430" width="25" style="9" customWidth="1"/>
    <col min="7431" max="7433" width="9" style="9"/>
    <col min="7434" max="7434" width="22.875" style="9" bestFit="1" customWidth="1"/>
    <col min="7435" max="7435" width="4.25" style="9" bestFit="1" customWidth="1"/>
    <col min="7436" max="7680" width="9" style="9"/>
    <col min="7681" max="7681" width="29.875" style="9" customWidth="1"/>
    <col min="7682" max="7682" width="52.625" style="9" bestFit="1" customWidth="1"/>
    <col min="7683" max="7683" width="29.375" style="9" customWidth="1"/>
    <col min="7684" max="7684" width="24.625" style="9" bestFit="1" customWidth="1"/>
    <col min="7685" max="7685" width="25.75" style="9" bestFit="1" customWidth="1"/>
    <col min="7686" max="7686" width="25" style="9" customWidth="1"/>
    <col min="7687" max="7689" width="9" style="9"/>
    <col min="7690" max="7690" width="22.875" style="9" bestFit="1" customWidth="1"/>
    <col min="7691" max="7691" width="4.25" style="9" bestFit="1" customWidth="1"/>
    <col min="7692" max="7936" width="9" style="9"/>
    <col min="7937" max="7937" width="29.875" style="9" customWidth="1"/>
    <col min="7938" max="7938" width="52.625" style="9" bestFit="1" customWidth="1"/>
    <col min="7939" max="7939" width="29.375" style="9" customWidth="1"/>
    <col min="7940" max="7940" width="24.625" style="9" bestFit="1" customWidth="1"/>
    <col min="7941" max="7941" width="25.75" style="9" bestFit="1" customWidth="1"/>
    <col min="7942" max="7942" width="25" style="9" customWidth="1"/>
    <col min="7943" max="7945" width="9" style="9"/>
    <col min="7946" max="7946" width="22.875" style="9" bestFit="1" customWidth="1"/>
    <col min="7947" max="7947" width="4.25" style="9" bestFit="1" customWidth="1"/>
    <col min="7948" max="8192" width="9" style="9"/>
    <col min="8193" max="8193" width="29.875" style="9" customWidth="1"/>
    <col min="8194" max="8194" width="52.625" style="9" bestFit="1" customWidth="1"/>
    <col min="8195" max="8195" width="29.375" style="9" customWidth="1"/>
    <col min="8196" max="8196" width="24.625" style="9" bestFit="1" customWidth="1"/>
    <col min="8197" max="8197" width="25.75" style="9" bestFit="1" customWidth="1"/>
    <col min="8198" max="8198" width="25" style="9" customWidth="1"/>
    <col min="8199" max="8201" width="9" style="9"/>
    <col min="8202" max="8202" width="22.875" style="9" bestFit="1" customWidth="1"/>
    <col min="8203" max="8203" width="4.25" style="9" bestFit="1" customWidth="1"/>
    <col min="8204" max="8448" width="9" style="9"/>
    <col min="8449" max="8449" width="29.875" style="9" customWidth="1"/>
    <col min="8450" max="8450" width="52.625" style="9" bestFit="1" customWidth="1"/>
    <col min="8451" max="8451" width="29.375" style="9" customWidth="1"/>
    <col min="8452" max="8452" width="24.625" style="9" bestFit="1" customWidth="1"/>
    <col min="8453" max="8453" width="25.75" style="9" bestFit="1" customWidth="1"/>
    <col min="8454" max="8454" width="25" style="9" customWidth="1"/>
    <col min="8455" max="8457" width="9" style="9"/>
    <col min="8458" max="8458" width="22.875" style="9" bestFit="1" customWidth="1"/>
    <col min="8459" max="8459" width="4.25" style="9" bestFit="1" customWidth="1"/>
    <col min="8460" max="8704" width="9" style="9"/>
    <col min="8705" max="8705" width="29.875" style="9" customWidth="1"/>
    <col min="8706" max="8706" width="52.625" style="9" bestFit="1" customWidth="1"/>
    <col min="8707" max="8707" width="29.375" style="9" customWidth="1"/>
    <col min="8708" max="8708" width="24.625" style="9" bestFit="1" customWidth="1"/>
    <col min="8709" max="8709" width="25.75" style="9" bestFit="1" customWidth="1"/>
    <col min="8710" max="8710" width="25" style="9" customWidth="1"/>
    <col min="8711" max="8713" width="9" style="9"/>
    <col min="8714" max="8714" width="22.875" style="9" bestFit="1" customWidth="1"/>
    <col min="8715" max="8715" width="4.25" style="9" bestFit="1" customWidth="1"/>
    <col min="8716" max="8960" width="9" style="9"/>
    <col min="8961" max="8961" width="29.875" style="9" customWidth="1"/>
    <col min="8962" max="8962" width="52.625" style="9" bestFit="1" customWidth="1"/>
    <col min="8963" max="8963" width="29.375" style="9" customWidth="1"/>
    <col min="8964" max="8964" width="24.625" style="9" bestFit="1" customWidth="1"/>
    <col min="8965" max="8965" width="25.75" style="9" bestFit="1" customWidth="1"/>
    <col min="8966" max="8966" width="25" style="9" customWidth="1"/>
    <col min="8967" max="8969" width="9" style="9"/>
    <col min="8970" max="8970" width="22.875" style="9" bestFit="1" customWidth="1"/>
    <col min="8971" max="8971" width="4.25" style="9" bestFit="1" customWidth="1"/>
    <col min="8972" max="9216" width="9" style="9"/>
    <col min="9217" max="9217" width="29.875" style="9" customWidth="1"/>
    <col min="9218" max="9218" width="52.625" style="9" bestFit="1" customWidth="1"/>
    <col min="9219" max="9219" width="29.375" style="9" customWidth="1"/>
    <col min="9220" max="9220" width="24.625" style="9" bestFit="1" customWidth="1"/>
    <col min="9221" max="9221" width="25.75" style="9" bestFit="1" customWidth="1"/>
    <col min="9222" max="9222" width="25" style="9" customWidth="1"/>
    <col min="9223" max="9225" width="9" style="9"/>
    <col min="9226" max="9226" width="22.875" style="9" bestFit="1" customWidth="1"/>
    <col min="9227" max="9227" width="4.25" style="9" bestFit="1" customWidth="1"/>
    <col min="9228" max="9472" width="9" style="9"/>
    <col min="9473" max="9473" width="29.875" style="9" customWidth="1"/>
    <col min="9474" max="9474" width="52.625" style="9" bestFit="1" customWidth="1"/>
    <col min="9475" max="9475" width="29.375" style="9" customWidth="1"/>
    <col min="9476" max="9476" width="24.625" style="9" bestFit="1" customWidth="1"/>
    <col min="9477" max="9477" width="25.75" style="9" bestFit="1" customWidth="1"/>
    <col min="9478" max="9478" width="25" style="9" customWidth="1"/>
    <col min="9479" max="9481" width="9" style="9"/>
    <col min="9482" max="9482" width="22.875" style="9" bestFit="1" customWidth="1"/>
    <col min="9483" max="9483" width="4.25" style="9" bestFit="1" customWidth="1"/>
    <col min="9484" max="9728" width="9" style="9"/>
    <col min="9729" max="9729" width="29.875" style="9" customWidth="1"/>
    <col min="9730" max="9730" width="52.625" style="9" bestFit="1" customWidth="1"/>
    <col min="9731" max="9731" width="29.375" style="9" customWidth="1"/>
    <col min="9732" max="9732" width="24.625" style="9" bestFit="1" customWidth="1"/>
    <col min="9733" max="9733" width="25.75" style="9" bestFit="1" customWidth="1"/>
    <col min="9734" max="9734" width="25" style="9" customWidth="1"/>
    <col min="9735" max="9737" width="9" style="9"/>
    <col min="9738" max="9738" width="22.875" style="9" bestFit="1" customWidth="1"/>
    <col min="9739" max="9739" width="4.25" style="9" bestFit="1" customWidth="1"/>
    <col min="9740" max="9984" width="9" style="9"/>
    <col min="9985" max="9985" width="29.875" style="9" customWidth="1"/>
    <col min="9986" max="9986" width="52.625" style="9" bestFit="1" customWidth="1"/>
    <col min="9987" max="9987" width="29.375" style="9" customWidth="1"/>
    <col min="9988" max="9988" width="24.625" style="9" bestFit="1" customWidth="1"/>
    <col min="9989" max="9989" width="25.75" style="9" bestFit="1" customWidth="1"/>
    <col min="9990" max="9990" width="25" style="9" customWidth="1"/>
    <col min="9991" max="9993" width="9" style="9"/>
    <col min="9994" max="9994" width="22.875" style="9" bestFit="1" customWidth="1"/>
    <col min="9995" max="9995" width="4.25" style="9" bestFit="1" customWidth="1"/>
    <col min="9996" max="10240" width="9" style="9"/>
    <col min="10241" max="10241" width="29.875" style="9" customWidth="1"/>
    <col min="10242" max="10242" width="52.625" style="9" bestFit="1" customWidth="1"/>
    <col min="10243" max="10243" width="29.375" style="9" customWidth="1"/>
    <col min="10244" max="10244" width="24.625" style="9" bestFit="1" customWidth="1"/>
    <col min="10245" max="10245" width="25.75" style="9" bestFit="1" customWidth="1"/>
    <col min="10246" max="10246" width="25" style="9" customWidth="1"/>
    <col min="10247" max="10249" width="9" style="9"/>
    <col min="10250" max="10250" width="22.875" style="9" bestFit="1" customWidth="1"/>
    <col min="10251" max="10251" width="4.25" style="9" bestFit="1" customWidth="1"/>
    <col min="10252" max="10496" width="9" style="9"/>
    <col min="10497" max="10497" width="29.875" style="9" customWidth="1"/>
    <col min="10498" max="10498" width="52.625" style="9" bestFit="1" customWidth="1"/>
    <col min="10499" max="10499" width="29.375" style="9" customWidth="1"/>
    <col min="10500" max="10500" width="24.625" style="9" bestFit="1" customWidth="1"/>
    <col min="10501" max="10501" width="25.75" style="9" bestFit="1" customWidth="1"/>
    <col min="10502" max="10502" width="25" style="9" customWidth="1"/>
    <col min="10503" max="10505" width="9" style="9"/>
    <col min="10506" max="10506" width="22.875" style="9" bestFit="1" customWidth="1"/>
    <col min="10507" max="10507" width="4.25" style="9" bestFit="1" customWidth="1"/>
    <col min="10508" max="10752" width="9" style="9"/>
    <col min="10753" max="10753" width="29.875" style="9" customWidth="1"/>
    <col min="10754" max="10754" width="52.625" style="9" bestFit="1" customWidth="1"/>
    <col min="10755" max="10755" width="29.375" style="9" customWidth="1"/>
    <col min="10756" max="10756" width="24.625" style="9" bestFit="1" customWidth="1"/>
    <col min="10757" max="10757" width="25.75" style="9" bestFit="1" customWidth="1"/>
    <col min="10758" max="10758" width="25" style="9" customWidth="1"/>
    <col min="10759" max="10761" width="9" style="9"/>
    <col min="10762" max="10762" width="22.875" style="9" bestFit="1" customWidth="1"/>
    <col min="10763" max="10763" width="4.25" style="9" bestFit="1" customWidth="1"/>
    <col min="10764" max="11008" width="9" style="9"/>
    <col min="11009" max="11009" width="29.875" style="9" customWidth="1"/>
    <col min="11010" max="11010" width="52.625" style="9" bestFit="1" customWidth="1"/>
    <col min="11011" max="11011" width="29.375" style="9" customWidth="1"/>
    <col min="11012" max="11012" width="24.625" style="9" bestFit="1" customWidth="1"/>
    <col min="11013" max="11013" width="25.75" style="9" bestFit="1" customWidth="1"/>
    <col min="11014" max="11014" width="25" style="9" customWidth="1"/>
    <col min="11015" max="11017" width="9" style="9"/>
    <col min="11018" max="11018" width="22.875" style="9" bestFit="1" customWidth="1"/>
    <col min="11019" max="11019" width="4.25" style="9" bestFit="1" customWidth="1"/>
    <col min="11020" max="11264" width="9" style="9"/>
    <col min="11265" max="11265" width="29.875" style="9" customWidth="1"/>
    <col min="11266" max="11266" width="52.625" style="9" bestFit="1" customWidth="1"/>
    <col min="11267" max="11267" width="29.375" style="9" customWidth="1"/>
    <col min="11268" max="11268" width="24.625" style="9" bestFit="1" customWidth="1"/>
    <col min="11269" max="11269" width="25.75" style="9" bestFit="1" customWidth="1"/>
    <col min="11270" max="11270" width="25" style="9" customWidth="1"/>
    <col min="11271" max="11273" width="9" style="9"/>
    <col min="11274" max="11274" width="22.875" style="9" bestFit="1" customWidth="1"/>
    <col min="11275" max="11275" width="4.25" style="9" bestFit="1" customWidth="1"/>
    <col min="11276" max="11520" width="9" style="9"/>
    <col min="11521" max="11521" width="29.875" style="9" customWidth="1"/>
    <col min="11522" max="11522" width="52.625" style="9" bestFit="1" customWidth="1"/>
    <col min="11523" max="11523" width="29.375" style="9" customWidth="1"/>
    <col min="11524" max="11524" width="24.625" style="9" bestFit="1" customWidth="1"/>
    <col min="11525" max="11525" width="25.75" style="9" bestFit="1" customWidth="1"/>
    <col min="11526" max="11526" width="25" style="9" customWidth="1"/>
    <col min="11527" max="11529" width="9" style="9"/>
    <col min="11530" max="11530" width="22.875" style="9" bestFit="1" customWidth="1"/>
    <col min="11531" max="11531" width="4.25" style="9" bestFit="1" customWidth="1"/>
    <col min="11532" max="11776" width="9" style="9"/>
    <col min="11777" max="11777" width="29.875" style="9" customWidth="1"/>
    <col min="11778" max="11778" width="52.625" style="9" bestFit="1" customWidth="1"/>
    <col min="11779" max="11779" width="29.375" style="9" customWidth="1"/>
    <col min="11780" max="11780" width="24.625" style="9" bestFit="1" customWidth="1"/>
    <col min="11781" max="11781" width="25.75" style="9" bestFit="1" customWidth="1"/>
    <col min="11782" max="11782" width="25" style="9" customWidth="1"/>
    <col min="11783" max="11785" width="9" style="9"/>
    <col min="11786" max="11786" width="22.875" style="9" bestFit="1" customWidth="1"/>
    <col min="11787" max="11787" width="4.25" style="9" bestFit="1" customWidth="1"/>
    <col min="11788" max="12032" width="9" style="9"/>
    <col min="12033" max="12033" width="29.875" style="9" customWidth="1"/>
    <col min="12034" max="12034" width="52.625" style="9" bestFit="1" customWidth="1"/>
    <col min="12035" max="12035" width="29.375" style="9" customWidth="1"/>
    <col min="12036" max="12036" width="24.625" style="9" bestFit="1" customWidth="1"/>
    <col min="12037" max="12037" width="25.75" style="9" bestFit="1" customWidth="1"/>
    <col min="12038" max="12038" width="25" style="9" customWidth="1"/>
    <col min="12039" max="12041" width="9" style="9"/>
    <col min="12042" max="12042" width="22.875" style="9" bestFit="1" customWidth="1"/>
    <col min="12043" max="12043" width="4.25" style="9" bestFit="1" customWidth="1"/>
    <col min="12044" max="12288" width="9" style="9"/>
    <col min="12289" max="12289" width="29.875" style="9" customWidth="1"/>
    <col min="12290" max="12290" width="52.625" style="9" bestFit="1" customWidth="1"/>
    <col min="12291" max="12291" width="29.375" style="9" customWidth="1"/>
    <col min="12292" max="12292" width="24.625" style="9" bestFit="1" customWidth="1"/>
    <col min="12293" max="12293" width="25.75" style="9" bestFit="1" customWidth="1"/>
    <col min="12294" max="12294" width="25" style="9" customWidth="1"/>
    <col min="12295" max="12297" width="9" style="9"/>
    <col min="12298" max="12298" width="22.875" style="9" bestFit="1" customWidth="1"/>
    <col min="12299" max="12299" width="4.25" style="9" bestFit="1" customWidth="1"/>
    <col min="12300" max="12544" width="9" style="9"/>
    <col min="12545" max="12545" width="29.875" style="9" customWidth="1"/>
    <col min="12546" max="12546" width="52.625" style="9" bestFit="1" customWidth="1"/>
    <col min="12547" max="12547" width="29.375" style="9" customWidth="1"/>
    <col min="12548" max="12548" width="24.625" style="9" bestFit="1" customWidth="1"/>
    <col min="12549" max="12549" width="25.75" style="9" bestFit="1" customWidth="1"/>
    <col min="12550" max="12550" width="25" style="9" customWidth="1"/>
    <col min="12551" max="12553" width="9" style="9"/>
    <col min="12554" max="12554" width="22.875" style="9" bestFit="1" customWidth="1"/>
    <col min="12555" max="12555" width="4.25" style="9" bestFit="1" customWidth="1"/>
    <col min="12556" max="12800" width="9" style="9"/>
    <col min="12801" max="12801" width="29.875" style="9" customWidth="1"/>
    <col min="12802" max="12802" width="52.625" style="9" bestFit="1" customWidth="1"/>
    <col min="12803" max="12803" width="29.375" style="9" customWidth="1"/>
    <col min="12804" max="12804" width="24.625" style="9" bestFit="1" customWidth="1"/>
    <col min="12805" max="12805" width="25.75" style="9" bestFit="1" customWidth="1"/>
    <col min="12806" max="12806" width="25" style="9" customWidth="1"/>
    <col min="12807" max="12809" width="9" style="9"/>
    <col min="12810" max="12810" width="22.875" style="9" bestFit="1" customWidth="1"/>
    <col min="12811" max="12811" width="4.25" style="9" bestFit="1" customWidth="1"/>
    <col min="12812" max="13056" width="9" style="9"/>
    <col min="13057" max="13057" width="29.875" style="9" customWidth="1"/>
    <col min="13058" max="13058" width="52.625" style="9" bestFit="1" customWidth="1"/>
    <col min="13059" max="13059" width="29.375" style="9" customWidth="1"/>
    <col min="13060" max="13060" width="24.625" style="9" bestFit="1" customWidth="1"/>
    <col min="13061" max="13061" width="25.75" style="9" bestFit="1" customWidth="1"/>
    <col min="13062" max="13062" width="25" style="9" customWidth="1"/>
    <col min="13063" max="13065" width="9" style="9"/>
    <col min="13066" max="13066" width="22.875" style="9" bestFit="1" customWidth="1"/>
    <col min="13067" max="13067" width="4.25" style="9" bestFit="1" customWidth="1"/>
    <col min="13068" max="13312" width="9" style="9"/>
    <col min="13313" max="13313" width="29.875" style="9" customWidth="1"/>
    <col min="13314" max="13314" width="52.625" style="9" bestFit="1" customWidth="1"/>
    <col min="13315" max="13315" width="29.375" style="9" customWidth="1"/>
    <col min="13316" max="13316" width="24.625" style="9" bestFit="1" customWidth="1"/>
    <col min="13317" max="13317" width="25.75" style="9" bestFit="1" customWidth="1"/>
    <col min="13318" max="13318" width="25" style="9" customWidth="1"/>
    <col min="13319" max="13321" width="9" style="9"/>
    <col min="13322" max="13322" width="22.875" style="9" bestFit="1" customWidth="1"/>
    <col min="13323" max="13323" width="4.25" style="9" bestFit="1" customWidth="1"/>
    <col min="13324" max="13568" width="9" style="9"/>
    <col min="13569" max="13569" width="29.875" style="9" customWidth="1"/>
    <col min="13570" max="13570" width="52.625" style="9" bestFit="1" customWidth="1"/>
    <col min="13571" max="13571" width="29.375" style="9" customWidth="1"/>
    <col min="13572" max="13572" width="24.625" style="9" bestFit="1" customWidth="1"/>
    <col min="13573" max="13573" width="25.75" style="9" bestFit="1" customWidth="1"/>
    <col min="13574" max="13574" width="25" style="9" customWidth="1"/>
    <col min="13575" max="13577" width="9" style="9"/>
    <col min="13578" max="13578" width="22.875" style="9" bestFit="1" customWidth="1"/>
    <col min="13579" max="13579" width="4.25" style="9" bestFit="1" customWidth="1"/>
    <col min="13580" max="13824" width="9" style="9"/>
    <col min="13825" max="13825" width="29.875" style="9" customWidth="1"/>
    <col min="13826" max="13826" width="52.625" style="9" bestFit="1" customWidth="1"/>
    <col min="13827" max="13827" width="29.375" style="9" customWidth="1"/>
    <col min="13828" max="13828" width="24.625" style="9" bestFit="1" customWidth="1"/>
    <col min="13829" max="13829" width="25.75" style="9" bestFit="1" customWidth="1"/>
    <col min="13830" max="13830" width="25" style="9" customWidth="1"/>
    <col min="13831" max="13833" width="9" style="9"/>
    <col min="13834" max="13834" width="22.875" style="9" bestFit="1" customWidth="1"/>
    <col min="13835" max="13835" width="4.25" style="9" bestFit="1" customWidth="1"/>
    <col min="13836" max="14080" width="9" style="9"/>
    <col min="14081" max="14081" width="29.875" style="9" customWidth="1"/>
    <col min="14082" max="14082" width="52.625" style="9" bestFit="1" customWidth="1"/>
    <col min="14083" max="14083" width="29.375" style="9" customWidth="1"/>
    <col min="14084" max="14084" width="24.625" style="9" bestFit="1" customWidth="1"/>
    <col min="14085" max="14085" width="25.75" style="9" bestFit="1" customWidth="1"/>
    <col min="14086" max="14086" width="25" style="9" customWidth="1"/>
    <col min="14087" max="14089" width="9" style="9"/>
    <col min="14090" max="14090" width="22.875" style="9" bestFit="1" customWidth="1"/>
    <col min="14091" max="14091" width="4.25" style="9" bestFit="1" customWidth="1"/>
    <col min="14092" max="14336" width="9" style="9"/>
    <col min="14337" max="14337" width="29.875" style="9" customWidth="1"/>
    <col min="14338" max="14338" width="52.625" style="9" bestFit="1" customWidth="1"/>
    <col min="14339" max="14339" width="29.375" style="9" customWidth="1"/>
    <col min="14340" max="14340" width="24.625" style="9" bestFit="1" customWidth="1"/>
    <col min="14341" max="14341" width="25.75" style="9" bestFit="1" customWidth="1"/>
    <col min="14342" max="14342" width="25" style="9" customWidth="1"/>
    <col min="14343" max="14345" width="9" style="9"/>
    <col min="14346" max="14346" width="22.875" style="9" bestFit="1" customWidth="1"/>
    <col min="14347" max="14347" width="4.25" style="9" bestFit="1" customWidth="1"/>
    <col min="14348" max="14592" width="9" style="9"/>
    <col min="14593" max="14593" width="29.875" style="9" customWidth="1"/>
    <col min="14594" max="14594" width="52.625" style="9" bestFit="1" customWidth="1"/>
    <col min="14595" max="14595" width="29.375" style="9" customWidth="1"/>
    <col min="14596" max="14596" width="24.625" style="9" bestFit="1" customWidth="1"/>
    <col min="14597" max="14597" width="25.75" style="9" bestFit="1" customWidth="1"/>
    <col min="14598" max="14598" width="25" style="9" customWidth="1"/>
    <col min="14599" max="14601" width="9" style="9"/>
    <col min="14602" max="14602" width="22.875" style="9" bestFit="1" customWidth="1"/>
    <col min="14603" max="14603" width="4.25" style="9" bestFit="1" customWidth="1"/>
    <col min="14604" max="14848" width="9" style="9"/>
    <col min="14849" max="14849" width="29.875" style="9" customWidth="1"/>
    <col min="14850" max="14850" width="52.625" style="9" bestFit="1" customWidth="1"/>
    <col min="14851" max="14851" width="29.375" style="9" customWidth="1"/>
    <col min="14852" max="14852" width="24.625" style="9" bestFit="1" customWidth="1"/>
    <col min="14853" max="14853" width="25.75" style="9" bestFit="1" customWidth="1"/>
    <col min="14854" max="14854" width="25" style="9" customWidth="1"/>
    <col min="14855" max="14857" width="9" style="9"/>
    <col min="14858" max="14858" width="22.875" style="9" bestFit="1" customWidth="1"/>
    <col min="14859" max="14859" width="4.25" style="9" bestFit="1" customWidth="1"/>
    <col min="14860" max="15104" width="9" style="9"/>
    <col min="15105" max="15105" width="29.875" style="9" customWidth="1"/>
    <col min="15106" max="15106" width="52.625" style="9" bestFit="1" customWidth="1"/>
    <col min="15107" max="15107" width="29.375" style="9" customWidth="1"/>
    <col min="15108" max="15108" width="24.625" style="9" bestFit="1" customWidth="1"/>
    <col min="15109" max="15109" width="25.75" style="9" bestFit="1" customWidth="1"/>
    <col min="15110" max="15110" width="25" style="9" customWidth="1"/>
    <col min="15111" max="15113" width="9" style="9"/>
    <col min="15114" max="15114" width="22.875" style="9" bestFit="1" customWidth="1"/>
    <col min="15115" max="15115" width="4.25" style="9" bestFit="1" customWidth="1"/>
    <col min="15116" max="15360" width="9" style="9"/>
    <col min="15361" max="15361" width="29.875" style="9" customWidth="1"/>
    <col min="15362" max="15362" width="52.625" style="9" bestFit="1" customWidth="1"/>
    <col min="15363" max="15363" width="29.375" style="9" customWidth="1"/>
    <col min="15364" max="15364" width="24.625" style="9" bestFit="1" customWidth="1"/>
    <col min="15365" max="15365" width="25.75" style="9" bestFit="1" customWidth="1"/>
    <col min="15366" max="15366" width="25" style="9" customWidth="1"/>
    <col min="15367" max="15369" width="9" style="9"/>
    <col min="15370" max="15370" width="22.875" style="9" bestFit="1" customWidth="1"/>
    <col min="15371" max="15371" width="4.25" style="9" bestFit="1" customWidth="1"/>
    <col min="15372" max="15616" width="9" style="9"/>
    <col min="15617" max="15617" width="29.875" style="9" customWidth="1"/>
    <col min="15618" max="15618" width="52.625" style="9" bestFit="1" customWidth="1"/>
    <col min="15619" max="15619" width="29.375" style="9" customWidth="1"/>
    <col min="15620" max="15620" width="24.625" style="9" bestFit="1" customWidth="1"/>
    <col min="15621" max="15621" width="25.75" style="9" bestFit="1" customWidth="1"/>
    <col min="15622" max="15622" width="25" style="9" customWidth="1"/>
    <col min="15623" max="15625" width="9" style="9"/>
    <col min="15626" max="15626" width="22.875" style="9" bestFit="1" customWidth="1"/>
    <col min="15627" max="15627" width="4.25" style="9" bestFit="1" customWidth="1"/>
    <col min="15628" max="15872" width="9" style="9"/>
    <col min="15873" max="15873" width="29.875" style="9" customWidth="1"/>
    <col min="15874" max="15874" width="52.625" style="9" bestFit="1" customWidth="1"/>
    <col min="15875" max="15875" width="29.375" style="9" customWidth="1"/>
    <col min="15876" max="15876" width="24.625" style="9" bestFit="1" customWidth="1"/>
    <col min="15877" max="15877" width="25.75" style="9" bestFit="1" customWidth="1"/>
    <col min="15878" max="15878" width="25" style="9" customWidth="1"/>
    <col min="15879" max="15881" width="9" style="9"/>
    <col min="15882" max="15882" width="22.875" style="9" bestFit="1" customWidth="1"/>
    <col min="15883" max="15883" width="4.25" style="9" bestFit="1" customWidth="1"/>
    <col min="15884" max="16128" width="9" style="9"/>
    <col min="16129" max="16129" width="29.875" style="9" customWidth="1"/>
    <col min="16130" max="16130" width="52.625" style="9" bestFit="1" customWidth="1"/>
    <col min="16131" max="16131" width="29.375" style="9" customWidth="1"/>
    <col min="16132" max="16132" width="24.625" style="9" bestFit="1" customWidth="1"/>
    <col min="16133" max="16133" width="25.75" style="9" bestFit="1" customWidth="1"/>
    <col min="16134" max="16134" width="25" style="9" customWidth="1"/>
    <col min="16135" max="16137" width="9" style="9"/>
    <col min="16138" max="16138" width="22.875" style="9" bestFit="1" customWidth="1"/>
    <col min="16139" max="16139" width="4.25" style="9" bestFit="1" customWidth="1"/>
    <col min="16140" max="16384" width="9" style="9"/>
  </cols>
  <sheetData>
    <row r="1" spans="1:6" x14ac:dyDescent="0.25">
      <c r="F1" s="23" t="s">
        <v>803</v>
      </c>
    </row>
    <row r="2" spans="1:6" ht="54.75" customHeight="1" x14ac:dyDescent="0.25">
      <c r="A2" s="42" t="s">
        <v>815</v>
      </c>
      <c r="B2" s="42"/>
      <c r="C2" s="42"/>
      <c r="D2" s="42"/>
      <c r="E2" s="42"/>
      <c r="F2" s="42"/>
    </row>
    <row r="3" spans="1:6" ht="21.75" customHeight="1" x14ac:dyDescent="0.25">
      <c r="A3" s="10" t="s">
        <v>453</v>
      </c>
      <c r="B3" s="10" t="s">
        <v>454</v>
      </c>
      <c r="C3" s="10" t="s">
        <v>0</v>
      </c>
      <c r="D3" s="10" t="s">
        <v>455</v>
      </c>
      <c r="E3" s="10" t="s">
        <v>452</v>
      </c>
      <c r="F3" s="14" t="s">
        <v>456</v>
      </c>
    </row>
    <row r="4" spans="1:6" ht="21" customHeight="1" x14ac:dyDescent="0.25">
      <c r="A4" s="41" t="s">
        <v>424</v>
      </c>
      <c r="B4" s="11" t="s">
        <v>183</v>
      </c>
      <c r="C4" s="11" t="s">
        <v>576</v>
      </c>
      <c r="D4" s="11" t="s">
        <v>57</v>
      </c>
      <c r="E4" s="11">
        <v>2024</v>
      </c>
      <c r="F4" s="15">
        <v>168413</v>
      </c>
    </row>
    <row r="5" spans="1:6" s="12" customFormat="1" ht="21" customHeight="1" x14ac:dyDescent="0.25">
      <c r="A5" s="41"/>
      <c r="B5" s="41" t="s">
        <v>423</v>
      </c>
      <c r="C5" s="41"/>
      <c r="D5" s="41"/>
      <c r="E5" s="41"/>
      <c r="F5" s="16">
        <f>SUM(F4)</f>
        <v>168413</v>
      </c>
    </row>
    <row r="6" spans="1:6" ht="21" customHeight="1" x14ac:dyDescent="0.25">
      <c r="A6" s="41" t="s">
        <v>425</v>
      </c>
      <c r="B6" s="11" t="s">
        <v>529</v>
      </c>
      <c r="C6" s="11" t="s">
        <v>577</v>
      </c>
      <c r="D6" s="11" t="s">
        <v>57</v>
      </c>
      <c r="E6" s="11">
        <v>2024</v>
      </c>
      <c r="F6" s="15">
        <v>44976</v>
      </c>
    </row>
    <row r="7" spans="1:6" ht="21" customHeight="1" x14ac:dyDescent="0.25">
      <c r="A7" s="41"/>
      <c r="B7" s="11" t="s">
        <v>529</v>
      </c>
      <c r="C7" s="11" t="s">
        <v>578</v>
      </c>
      <c r="D7" s="11" t="s">
        <v>71</v>
      </c>
      <c r="E7" s="11">
        <v>2024</v>
      </c>
      <c r="F7" s="15">
        <v>1001160</v>
      </c>
    </row>
    <row r="8" spans="1:6" ht="21" customHeight="1" x14ac:dyDescent="0.25">
      <c r="A8" s="41"/>
      <c r="B8" s="11" t="s">
        <v>494</v>
      </c>
      <c r="C8" s="11" t="s">
        <v>579</v>
      </c>
      <c r="D8" s="11">
        <v>1122</v>
      </c>
      <c r="E8" s="11">
        <v>2025</v>
      </c>
      <c r="F8" s="15">
        <v>5856800</v>
      </c>
    </row>
    <row r="9" spans="1:6" s="12" customFormat="1" ht="21" customHeight="1" x14ac:dyDescent="0.25">
      <c r="A9" s="41"/>
      <c r="B9" s="41" t="s">
        <v>423</v>
      </c>
      <c r="C9" s="41"/>
      <c r="D9" s="41"/>
      <c r="E9" s="41"/>
      <c r="F9" s="16">
        <f>SUM(F6:F8)</f>
        <v>6902936</v>
      </c>
    </row>
    <row r="10" spans="1:6" ht="21" customHeight="1" x14ac:dyDescent="0.25">
      <c r="A10" s="41" t="s">
        <v>426</v>
      </c>
      <c r="B10" s="11" t="s">
        <v>243</v>
      </c>
      <c r="C10" s="11" t="s">
        <v>580</v>
      </c>
      <c r="D10" s="11" t="s">
        <v>57</v>
      </c>
      <c r="E10" s="11">
        <v>2024</v>
      </c>
      <c r="F10" s="15">
        <v>93747</v>
      </c>
    </row>
    <row r="11" spans="1:6" ht="21" customHeight="1" x14ac:dyDescent="0.25">
      <c r="A11" s="41"/>
      <c r="B11" s="11" t="s">
        <v>243</v>
      </c>
      <c r="C11" s="11" t="s">
        <v>581</v>
      </c>
      <c r="D11" s="11">
        <v>1122</v>
      </c>
      <c r="E11" s="11">
        <v>2025</v>
      </c>
      <c r="F11" s="15">
        <v>208599</v>
      </c>
    </row>
    <row r="12" spans="1:6" ht="21" customHeight="1" x14ac:dyDescent="0.25">
      <c r="A12" s="41"/>
      <c r="B12" s="11" t="s">
        <v>243</v>
      </c>
      <c r="C12" s="11" t="s">
        <v>582</v>
      </c>
      <c r="D12" s="11">
        <v>1123</v>
      </c>
      <c r="E12" s="11">
        <v>2025</v>
      </c>
      <c r="F12" s="15">
        <v>218494</v>
      </c>
    </row>
    <row r="13" spans="1:6" s="12" customFormat="1" ht="21" customHeight="1" x14ac:dyDescent="0.25">
      <c r="A13" s="41"/>
      <c r="B13" s="41" t="s">
        <v>423</v>
      </c>
      <c r="C13" s="41"/>
      <c r="D13" s="41"/>
      <c r="E13" s="41"/>
      <c r="F13" s="16">
        <f>SUM(F10:F12)</f>
        <v>520840</v>
      </c>
    </row>
    <row r="14" spans="1:6" ht="21" customHeight="1" x14ac:dyDescent="0.25">
      <c r="A14" s="41" t="s">
        <v>428</v>
      </c>
      <c r="B14" s="11" t="s">
        <v>201</v>
      </c>
      <c r="C14" s="11" t="s">
        <v>583</v>
      </c>
      <c r="D14" s="11" t="s">
        <v>71</v>
      </c>
      <c r="E14" s="11">
        <v>2024</v>
      </c>
      <c r="F14" s="15">
        <v>100000</v>
      </c>
    </row>
    <row r="15" spans="1:6" ht="21" customHeight="1" x14ac:dyDescent="0.25">
      <c r="A15" s="41"/>
      <c r="B15" s="11" t="s">
        <v>584</v>
      </c>
      <c r="C15" s="11" t="s">
        <v>585</v>
      </c>
      <c r="D15" s="11" t="s">
        <v>57</v>
      </c>
      <c r="E15" s="11">
        <v>2024</v>
      </c>
      <c r="F15" s="15">
        <v>1400000</v>
      </c>
    </row>
    <row r="16" spans="1:6" ht="21" customHeight="1" x14ac:dyDescent="0.25">
      <c r="A16" s="41"/>
      <c r="B16" s="11" t="s">
        <v>586</v>
      </c>
      <c r="C16" s="11" t="s">
        <v>587</v>
      </c>
      <c r="D16" s="11" t="s">
        <v>71</v>
      </c>
      <c r="E16" s="11">
        <v>2024</v>
      </c>
      <c r="F16" s="15">
        <v>1787740</v>
      </c>
    </row>
    <row r="17" spans="1:6" ht="21" customHeight="1" x14ac:dyDescent="0.25">
      <c r="A17" s="41"/>
      <c r="B17" s="11" t="s">
        <v>588</v>
      </c>
      <c r="C17" s="11" t="s">
        <v>589</v>
      </c>
      <c r="D17" s="11" t="s">
        <v>71</v>
      </c>
      <c r="E17" s="11">
        <v>2024</v>
      </c>
      <c r="F17" s="15">
        <v>2387293</v>
      </c>
    </row>
    <row r="18" spans="1:6" ht="21" customHeight="1" x14ac:dyDescent="0.25">
      <c r="A18" s="41"/>
      <c r="B18" s="11" t="s">
        <v>586</v>
      </c>
      <c r="C18" s="11" t="s">
        <v>590</v>
      </c>
      <c r="D18" s="11" t="s">
        <v>57</v>
      </c>
      <c r="E18" s="11">
        <v>2024</v>
      </c>
      <c r="F18" s="15">
        <v>3359460</v>
      </c>
    </row>
    <row r="19" spans="1:6" ht="21" customHeight="1" x14ac:dyDescent="0.25">
      <c r="A19" s="41"/>
      <c r="B19" s="11" t="s">
        <v>591</v>
      </c>
      <c r="C19" s="11" t="s">
        <v>592</v>
      </c>
      <c r="D19" s="11" t="s">
        <v>71</v>
      </c>
      <c r="E19" s="11">
        <v>2024</v>
      </c>
      <c r="F19" s="15">
        <v>9261568</v>
      </c>
    </row>
    <row r="20" spans="1:6" ht="21" customHeight="1" x14ac:dyDescent="0.25">
      <c r="A20" s="41"/>
      <c r="B20" s="11" t="s">
        <v>219</v>
      </c>
      <c r="C20" s="11" t="s">
        <v>593</v>
      </c>
      <c r="D20" s="11" t="s">
        <v>57</v>
      </c>
      <c r="E20" s="11">
        <v>2024</v>
      </c>
      <c r="F20" s="15">
        <v>11020233</v>
      </c>
    </row>
    <row r="21" spans="1:6" ht="21" customHeight="1" x14ac:dyDescent="0.25">
      <c r="A21" s="41"/>
      <c r="B21" s="11" t="s">
        <v>219</v>
      </c>
      <c r="C21" s="11" t="s">
        <v>594</v>
      </c>
      <c r="D21" s="11" t="s">
        <v>71</v>
      </c>
      <c r="E21" s="11">
        <v>2024</v>
      </c>
      <c r="F21" s="15">
        <v>11608174</v>
      </c>
    </row>
    <row r="22" spans="1:6" ht="21" customHeight="1" x14ac:dyDescent="0.25">
      <c r="A22" s="41"/>
      <c r="B22" s="11" t="s">
        <v>591</v>
      </c>
      <c r="C22" s="11" t="s">
        <v>595</v>
      </c>
      <c r="D22" s="11" t="s">
        <v>57</v>
      </c>
      <c r="E22" s="11">
        <v>2024</v>
      </c>
      <c r="F22" s="15">
        <v>12821424</v>
      </c>
    </row>
    <row r="23" spans="1:6" ht="21" customHeight="1" x14ac:dyDescent="0.25">
      <c r="A23" s="41"/>
      <c r="B23" s="11" t="s">
        <v>584</v>
      </c>
      <c r="C23" s="11" t="s">
        <v>596</v>
      </c>
      <c r="D23" s="11" t="s">
        <v>71</v>
      </c>
      <c r="E23" s="11">
        <v>2024</v>
      </c>
      <c r="F23" s="15">
        <v>21554405</v>
      </c>
    </row>
    <row r="24" spans="1:6" ht="21" customHeight="1" x14ac:dyDescent="0.25">
      <c r="A24" s="41"/>
      <c r="B24" s="41" t="s">
        <v>423</v>
      </c>
      <c r="C24" s="41"/>
      <c r="D24" s="41"/>
      <c r="E24" s="41"/>
      <c r="F24" s="16">
        <f>SUM(F14:F23)</f>
        <v>75300297</v>
      </c>
    </row>
    <row r="25" spans="1:6" ht="21" customHeight="1" x14ac:dyDescent="0.25">
      <c r="A25" s="41" t="s">
        <v>575</v>
      </c>
      <c r="B25" s="11" t="s">
        <v>549</v>
      </c>
      <c r="C25" s="11" t="s">
        <v>597</v>
      </c>
      <c r="D25" s="11">
        <v>1122</v>
      </c>
      <c r="E25" s="11">
        <v>2025</v>
      </c>
      <c r="F25" s="15">
        <v>215425</v>
      </c>
    </row>
    <row r="26" spans="1:6" ht="21" customHeight="1" x14ac:dyDescent="0.25">
      <c r="A26" s="41"/>
      <c r="B26" s="11" t="s">
        <v>549</v>
      </c>
      <c r="C26" s="11" t="s">
        <v>598</v>
      </c>
      <c r="D26" s="11">
        <v>1123</v>
      </c>
      <c r="E26" s="11">
        <v>2025</v>
      </c>
      <c r="F26" s="15">
        <v>337273</v>
      </c>
    </row>
    <row r="27" spans="1:6" ht="21" customHeight="1" x14ac:dyDescent="0.25">
      <c r="A27" s="41"/>
      <c r="B27" s="11" t="s">
        <v>549</v>
      </c>
      <c r="C27" s="11" t="s">
        <v>599</v>
      </c>
      <c r="D27" s="11" t="s">
        <v>71</v>
      </c>
      <c r="E27" s="11">
        <v>2024</v>
      </c>
      <c r="F27" s="15">
        <v>503238</v>
      </c>
    </row>
    <row r="28" spans="1:6" ht="21" customHeight="1" x14ac:dyDescent="0.25">
      <c r="A28" s="41"/>
      <c r="B28" s="11" t="s">
        <v>549</v>
      </c>
      <c r="C28" s="11" t="s">
        <v>600</v>
      </c>
      <c r="D28" s="11" t="s">
        <v>57</v>
      </c>
      <c r="E28" s="11">
        <v>2024</v>
      </c>
      <c r="F28" s="15">
        <v>1487993</v>
      </c>
    </row>
    <row r="29" spans="1:6" ht="21" customHeight="1" x14ac:dyDescent="0.25">
      <c r="A29" s="41"/>
      <c r="B29" s="41" t="s">
        <v>423</v>
      </c>
      <c r="C29" s="41"/>
      <c r="D29" s="41"/>
      <c r="E29" s="41"/>
      <c r="F29" s="16">
        <f>SUM(F25:F28)</f>
        <v>2543929</v>
      </c>
    </row>
    <row r="30" spans="1:6" ht="21" customHeight="1" x14ac:dyDescent="0.25">
      <c r="A30" s="41" t="s">
        <v>430</v>
      </c>
      <c r="B30" s="11" t="s">
        <v>149</v>
      </c>
      <c r="C30" s="11" t="s">
        <v>601</v>
      </c>
      <c r="D30" s="11" t="s">
        <v>57</v>
      </c>
      <c r="E30" s="11">
        <v>2024</v>
      </c>
      <c r="F30" s="15">
        <v>95220</v>
      </c>
    </row>
    <row r="31" spans="1:6" ht="21" customHeight="1" x14ac:dyDescent="0.25">
      <c r="A31" s="41"/>
      <c r="B31" s="11" t="s">
        <v>603</v>
      </c>
      <c r="C31" s="11" t="s">
        <v>604</v>
      </c>
      <c r="D31" s="11" t="s">
        <v>57</v>
      </c>
      <c r="E31" s="11">
        <v>2024</v>
      </c>
      <c r="F31" s="15">
        <v>238460</v>
      </c>
    </row>
    <row r="32" spans="1:6" ht="21" customHeight="1" x14ac:dyDescent="0.25">
      <c r="A32" s="41"/>
      <c r="B32" s="11" t="s">
        <v>119</v>
      </c>
      <c r="C32" s="11" t="s">
        <v>605</v>
      </c>
      <c r="D32" s="11" t="s">
        <v>57</v>
      </c>
      <c r="E32" s="11">
        <v>2024</v>
      </c>
      <c r="F32" s="15">
        <v>250000</v>
      </c>
    </row>
    <row r="33" spans="1:6" ht="21" customHeight="1" x14ac:dyDescent="0.25">
      <c r="A33" s="41"/>
      <c r="B33" s="11" t="s">
        <v>112</v>
      </c>
      <c r="C33" s="11" t="s">
        <v>606</v>
      </c>
      <c r="D33" s="11" t="s">
        <v>57</v>
      </c>
      <c r="E33" s="11">
        <v>2024</v>
      </c>
      <c r="F33" s="15">
        <v>655766</v>
      </c>
    </row>
    <row r="34" spans="1:6" ht="21" customHeight="1" x14ac:dyDescent="0.25">
      <c r="A34" s="41"/>
      <c r="B34" s="11" t="s">
        <v>203</v>
      </c>
      <c r="C34" s="11" t="s">
        <v>608</v>
      </c>
      <c r="D34" s="11" t="s">
        <v>71</v>
      </c>
      <c r="E34" s="11">
        <v>2024</v>
      </c>
      <c r="F34" s="15">
        <v>1019280</v>
      </c>
    </row>
    <row r="35" spans="1:6" ht="21" customHeight="1" x14ac:dyDescent="0.25">
      <c r="A35" s="41"/>
      <c r="B35" s="11" t="s">
        <v>203</v>
      </c>
      <c r="C35" s="11" t="s">
        <v>609</v>
      </c>
      <c r="D35" s="11" t="s">
        <v>57</v>
      </c>
      <c r="E35" s="11">
        <v>2024</v>
      </c>
      <c r="F35" s="15">
        <v>1304764</v>
      </c>
    </row>
    <row r="36" spans="1:6" ht="21" customHeight="1" x14ac:dyDescent="0.25">
      <c r="A36" s="41"/>
      <c r="B36" s="11" t="s">
        <v>114</v>
      </c>
      <c r="C36" s="11" t="s">
        <v>610</v>
      </c>
      <c r="D36" s="11" t="s">
        <v>71</v>
      </c>
      <c r="E36" s="11">
        <v>2024</v>
      </c>
      <c r="F36" s="15">
        <v>1305127</v>
      </c>
    </row>
    <row r="37" spans="1:6" ht="21" customHeight="1" x14ac:dyDescent="0.25">
      <c r="A37" s="41"/>
      <c r="B37" s="11" t="s">
        <v>99</v>
      </c>
      <c r="C37" s="11" t="s">
        <v>611</v>
      </c>
      <c r="D37" s="11" t="s">
        <v>71</v>
      </c>
      <c r="E37" s="11">
        <v>2024</v>
      </c>
      <c r="F37" s="15">
        <v>1415990</v>
      </c>
    </row>
    <row r="38" spans="1:6" ht="21" customHeight="1" x14ac:dyDescent="0.25">
      <c r="A38" s="41"/>
      <c r="B38" s="11" t="s">
        <v>211</v>
      </c>
      <c r="C38" s="11" t="s">
        <v>612</v>
      </c>
      <c r="D38" s="11" t="s">
        <v>57</v>
      </c>
      <c r="E38" s="11">
        <v>2024</v>
      </c>
      <c r="F38" s="15">
        <v>1576180</v>
      </c>
    </row>
    <row r="39" spans="1:6" ht="21" customHeight="1" x14ac:dyDescent="0.25">
      <c r="A39" s="41"/>
      <c r="B39" s="11" t="s">
        <v>126</v>
      </c>
      <c r="C39" s="11" t="s">
        <v>613</v>
      </c>
      <c r="D39" s="11" t="s">
        <v>57</v>
      </c>
      <c r="E39" s="11">
        <v>2024</v>
      </c>
      <c r="F39" s="15">
        <v>1852099</v>
      </c>
    </row>
    <row r="40" spans="1:6" ht="21" customHeight="1" x14ac:dyDescent="0.25">
      <c r="A40" s="41"/>
      <c r="B40" s="11" t="s">
        <v>614</v>
      </c>
      <c r="C40" s="11" t="s">
        <v>615</v>
      </c>
      <c r="D40" s="11" t="s">
        <v>71</v>
      </c>
      <c r="E40" s="11">
        <v>2024</v>
      </c>
      <c r="F40" s="15">
        <v>2448500</v>
      </c>
    </row>
    <row r="41" spans="1:6" ht="21" customHeight="1" x14ac:dyDescent="0.25">
      <c r="A41" s="41"/>
      <c r="B41" s="11" t="s">
        <v>126</v>
      </c>
      <c r="C41" s="11" t="s">
        <v>616</v>
      </c>
      <c r="D41" s="11" t="s">
        <v>71</v>
      </c>
      <c r="E41" s="11">
        <v>2024</v>
      </c>
      <c r="F41" s="15">
        <v>2479122</v>
      </c>
    </row>
    <row r="42" spans="1:6" ht="21" customHeight="1" x14ac:dyDescent="0.25">
      <c r="A42" s="41"/>
      <c r="B42" s="11" t="s">
        <v>112</v>
      </c>
      <c r="C42" s="11" t="s">
        <v>617</v>
      </c>
      <c r="D42" s="11" t="s">
        <v>71</v>
      </c>
      <c r="E42" s="11">
        <v>2024</v>
      </c>
      <c r="F42" s="15">
        <v>3105795</v>
      </c>
    </row>
    <row r="43" spans="1:6" ht="21" customHeight="1" x14ac:dyDescent="0.25">
      <c r="A43" s="41"/>
      <c r="B43" s="11" t="s">
        <v>211</v>
      </c>
      <c r="C43" s="11" t="s">
        <v>618</v>
      </c>
      <c r="D43" s="11" t="s">
        <v>71</v>
      </c>
      <c r="E43" s="11">
        <v>2024</v>
      </c>
      <c r="F43" s="15">
        <v>3943920</v>
      </c>
    </row>
    <row r="44" spans="1:6" ht="21" customHeight="1" x14ac:dyDescent="0.25">
      <c r="A44" s="41"/>
      <c r="B44" s="11" t="s">
        <v>614</v>
      </c>
      <c r="C44" s="11" t="s">
        <v>619</v>
      </c>
      <c r="D44" s="11" t="s">
        <v>57</v>
      </c>
      <c r="E44" s="11">
        <v>2024</v>
      </c>
      <c r="F44" s="15">
        <v>5212883</v>
      </c>
    </row>
    <row r="45" spans="1:6" ht="21" customHeight="1" x14ac:dyDescent="0.25">
      <c r="A45" s="41"/>
      <c r="B45" s="11" t="s">
        <v>241</v>
      </c>
      <c r="C45" s="11" t="s">
        <v>620</v>
      </c>
      <c r="D45" s="11" t="s">
        <v>57</v>
      </c>
      <c r="E45" s="11">
        <v>2024</v>
      </c>
      <c r="F45" s="15">
        <v>5772482</v>
      </c>
    </row>
    <row r="46" spans="1:6" ht="21" customHeight="1" x14ac:dyDescent="0.25">
      <c r="A46" s="41"/>
      <c r="B46" s="11" t="s">
        <v>540</v>
      </c>
      <c r="C46" s="11" t="s">
        <v>621</v>
      </c>
      <c r="D46" s="11" t="s">
        <v>57</v>
      </c>
      <c r="E46" s="11">
        <v>2024</v>
      </c>
      <c r="F46" s="15">
        <v>7026560</v>
      </c>
    </row>
    <row r="47" spans="1:6" ht="21" customHeight="1" x14ac:dyDescent="0.25">
      <c r="A47" s="41"/>
      <c r="B47" s="11" t="s">
        <v>99</v>
      </c>
      <c r="C47" s="11" t="s">
        <v>622</v>
      </c>
      <c r="D47" s="11" t="s">
        <v>57</v>
      </c>
      <c r="E47" s="11">
        <v>2024</v>
      </c>
      <c r="F47" s="15">
        <v>16918377</v>
      </c>
    </row>
    <row r="48" spans="1:6" ht="21" customHeight="1" x14ac:dyDescent="0.25">
      <c r="A48" s="41"/>
      <c r="B48" s="11" t="s">
        <v>540</v>
      </c>
      <c r="C48" s="11" t="s">
        <v>623</v>
      </c>
      <c r="D48" s="11" t="s">
        <v>71</v>
      </c>
      <c r="E48" s="11">
        <v>2024</v>
      </c>
      <c r="F48" s="15">
        <v>16940093</v>
      </c>
    </row>
    <row r="49" spans="1:6" ht="21" customHeight="1" x14ac:dyDescent="0.25">
      <c r="A49" s="41"/>
      <c r="B49" s="41" t="s">
        <v>423</v>
      </c>
      <c r="C49" s="41"/>
      <c r="D49" s="41"/>
      <c r="E49" s="41"/>
      <c r="F49" s="16">
        <f>SUM(F30:F48)</f>
        <v>73560618</v>
      </c>
    </row>
    <row r="50" spans="1:6" ht="21" customHeight="1" x14ac:dyDescent="0.25">
      <c r="A50" s="41" t="s">
        <v>433</v>
      </c>
      <c r="B50" s="11" t="s">
        <v>116</v>
      </c>
      <c r="C50" s="11" t="s">
        <v>624</v>
      </c>
      <c r="D50" s="11" t="s">
        <v>57</v>
      </c>
      <c r="E50" s="11">
        <v>2024</v>
      </c>
      <c r="F50" s="15">
        <v>109454</v>
      </c>
    </row>
    <row r="51" spans="1:6" ht="21" customHeight="1" x14ac:dyDescent="0.25">
      <c r="A51" s="41"/>
      <c r="B51" s="41" t="s">
        <v>423</v>
      </c>
      <c r="C51" s="41"/>
      <c r="D51" s="41"/>
      <c r="E51" s="41"/>
      <c r="F51" s="16">
        <f>SUM(F50)</f>
        <v>109454</v>
      </c>
    </row>
    <row r="52" spans="1:6" ht="21" customHeight="1" x14ac:dyDescent="0.25">
      <c r="A52" s="41" t="s">
        <v>434</v>
      </c>
      <c r="B52" s="11" t="s">
        <v>625</v>
      </c>
      <c r="C52" s="11" t="s">
        <v>626</v>
      </c>
      <c r="D52" s="11" t="s">
        <v>57</v>
      </c>
      <c r="E52" s="11">
        <v>2024</v>
      </c>
      <c r="F52" s="15">
        <v>134660</v>
      </c>
    </row>
    <row r="53" spans="1:6" ht="21" customHeight="1" x14ac:dyDescent="0.25">
      <c r="A53" s="41"/>
      <c r="B53" s="11" t="s">
        <v>627</v>
      </c>
      <c r="C53" s="11" t="s">
        <v>628</v>
      </c>
      <c r="D53" s="11">
        <v>1122</v>
      </c>
      <c r="E53" s="11">
        <v>2025</v>
      </c>
      <c r="F53" s="15">
        <v>178333</v>
      </c>
    </row>
    <row r="54" spans="1:6" ht="21" customHeight="1" x14ac:dyDescent="0.25">
      <c r="A54" s="41"/>
      <c r="B54" s="11" t="s">
        <v>194</v>
      </c>
      <c r="C54" s="11" t="s">
        <v>629</v>
      </c>
      <c r="D54" s="11" t="s">
        <v>71</v>
      </c>
      <c r="E54" s="11">
        <v>2024</v>
      </c>
      <c r="F54" s="15">
        <v>274440</v>
      </c>
    </row>
    <row r="55" spans="1:6" ht="21" customHeight="1" x14ac:dyDescent="0.25">
      <c r="A55" s="41"/>
      <c r="B55" s="11" t="s">
        <v>630</v>
      </c>
      <c r="C55" s="11" t="s">
        <v>631</v>
      </c>
      <c r="D55" s="11" t="s">
        <v>71</v>
      </c>
      <c r="E55" s="11">
        <v>2024</v>
      </c>
      <c r="F55" s="15">
        <v>459520</v>
      </c>
    </row>
    <row r="56" spans="1:6" ht="21" customHeight="1" x14ac:dyDescent="0.25">
      <c r="A56" s="41"/>
      <c r="B56" s="11" t="s">
        <v>632</v>
      </c>
      <c r="C56" s="11" t="s">
        <v>633</v>
      </c>
      <c r="D56" s="11">
        <v>1122</v>
      </c>
      <c r="E56" s="11">
        <v>2025</v>
      </c>
      <c r="F56" s="15">
        <v>608922</v>
      </c>
    </row>
    <row r="57" spans="1:6" ht="21" customHeight="1" x14ac:dyDescent="0.25">
      <c r="A57" s="41"/>
      <c r="B57" s="11" t="s">
        <v>625</v>
      </c>
      <c r="C57" s="11" t="s">
        <v>634</v>
      </c>
      <c r="D57" s="11" t="s">
        <v>71</v>
      </c>
      <c r="E57" s="11">
        <v>2024</v>
      </c>
      <c r="F57" s="15">
        <v>812080</v>
      </c>
    </row>
    <row r="58" spans="1:6" s="12" customFormat="1" ht="21" customHeight="1" x14ac:dyDescent="0.25">
      <c r="A58" s="41"/>
      <c r="B58" s="41" t="s">
        <v>423</v>
      </c>
      <c r="C58" s="41"/>
      <c r="D58" s="41"/>
      <c r="E58" s="41"/>
      <c r="F58" s="16">
        <f>SUM(F52:F57)</f>
        <v>2467955</v>
      </c>
    </row>
    <row r="59" spans="1:6" ht="21" customHeight="1" x14ac:dyDescent="0.25">
      <c r="A59" s="41" t="s">
        <v>436</v>
      </c>
      <c r="B59" s="11" t="s">
        <v>556</v>
      </c>
      <c r="C59" s="11" t="s">
        <v>635</v>
      </c>
      <c r="D59" s="11" t="s">
        <v>57</v>
      </c>
      <c r="E59" s="11">
        <v>2024</v>
      </c>
      <c r="F59" s="15">
        <v>25000</v>
      </c>
    </row>
    <row r="60" spans="1:6" ht="21" customHeight="1" x14ac:dyDescent="0.25">
      <c r="A60" s="41"/>
      <c r="B60" s="11" t="s">
        <v>79</v>
      </c>
      <c r="C60" s="11" t="s">
        <v>636</v>
      </c>
      <c r="D60" s="11" t="s">
        <v>71</v>
      </c>
      <c r="E60" s="11">
        <v>2024</v>
      </c>
      <c r="F60" s="15">
        <v>277600</v>
      </c>
    </row>
    <row r="61" spans="1:6" ht="21" customHeight="1" x14ac:dyDescent="0.25">
      <c r="A61" s="41"/>
      <c r="B61" s="11" t="s">
        <v>637</v>
      </c>
      <c r="C61" s="11" t="s">
        <v>638</v>
      </c>
      <c r="D61" s="11" t="s">
        <v>71</v>
      </c>
      <c r="E61" s="11">
        <v>2024</v>
      </c>
      <c r="F61" s="15">
        <v>833960</v>
      </c>
    </row>
    <row r="62" spans="1:6" ht="21" customHeight="1" x14ac:dyDescent="0.25">
      <c r="A62" s="41"/>
      <c r="B62" s="11" t="s">
        <v>235</v>
      </c>
      <c r="C62" s="11" t="s">
        <v>639</v>
      </c>
      <c r="D62" s="11" t="s">
        <v>57</v>
      </c>
      <c r="E62" s="11">
        <v>2024</v>
      </c>
      <c r="F62" s="15">
        <v>2125570</v>
      </c>
    </row>
    <row r="63" spans="1:6" ht="21" customHeight="1" x14ac:dyDescent="0.25">
      <c r="A63" s="41"/>
      <c r="B63" s="11" t="s">
        <v>640</v>
      </c>
      <c r="C63" s="11" t="s">
        <v>641</v>
      </c>
      <c r="D63" s="11" t="s">
        <v>71</v>
      </c>
      <c r="E63" s="11">
        <v>2024</v>
      </c>
      <c r="F63" s="15">
        <v>2817760</v>
      </c>
    </row>
    <row r="64" spans="1:6" ht="21" customHeight="1" x14ac:dyDescent="0.25">
      <c r="A64" s="41"/>
      <c r="B64" s="11" t="s">
        <v>556</v>
      </c>
      <c r="C64" s="11" t="s">
        <v>642</v>
      </c>
      <c r="D64" s="11" t="s">
        <v>71</v>
      </c>
      <c r="E64" s="11">
        <v>2024</v>
      </c>
      <c r="F64" s="15">
        <v>6412487</v>
      </c>
    </row>
    <row r="65" spans="1:6" ht="21" customHeight="1" x14ac:dyDescent="0.25">
      <c r="A65" s="41"/>
      <c r="B65" s="11" t="s">
        <v>536</v>
      </c>
      <c r="C65" s="11" t="s">
        <v>643</v>
      </c>
      <c r="D65" s="11" t="s">
        <v>71</v>
      </c>
      <c r="E65" s="11">
        <v>2024</v>
      </c>
      <c r="F65" s="15">
        <v>9498374</v>
      </c>
    </row>
    <row r="66" spans="1:6" ht="21" customHeight="1" x14ac:dyDescent="0.25">
      <c r="A66" s="41"/>
      <c r="B66" s="41" t="s">
        <v>423</v>
      </c>
      <c r="C66" s="41"/>
      <c r="D66" s="41"/>
      <c r="E66" s="41"/>
      <c r="F66" s="16">
        <f>SUM(F59:F65)</f>
        <v>21990751</v>
      </c>
    </row>
    <row r="67" spans="1:6" ht="21" customHeight="1" x14ac:dyDescent="0.25">
      <c r="A67" s="41" t="s">
        <v>437</v>
      </c>
      <c r="B67" s="11" t="s">
        <v>280</v>
      </c>
      <c r="C67" s="11" t="s">
        <v>644</v>
      </c>
      <c r="D67" s="11" t="s">
        <v>71</v>
      </c>
      <c r="E67" s="11">
        <v>2024</v>
      </c>
      <c r="F67" s="15">
        <v>81841</v>
      </c>
    </row>
    <row r="68" spans="1:6" ht="21" customHeight="1" x14ac:dyDescent="0.25">
      <c r="A68" s="41"/>
      <c r="B68" s="11" t="s">
        <v>307</v>
      </c>
      <c r="C68" s="11" t="s">
        <v>645</v>
      </c>
      <c r="D68" s="11">
        <v>1122</v>
      </c>
      <c r="E68" s="11">
        <v>2025</v>
      </c>
      <c r="F68" s="15">
        <v>94889</v>
      </c>
    </row>
    <row r="69" spans="1:6" ht="21" customHeight="1" x14ac:dyDescent="0.25">
      <c r="A69" s="41"/>
      <c r="B69" s="11" t="s">
        <v>224</v>
      </c>
      <c r="C69" s="11" t="s">
        <v>646</v>
      </c>
      <c r="D69" s="11" t="s">
        <v>57</v>
      </c>
      <c r="E69" s="11">
        <v>2024</v>
      </c>
      <c r="F69" s="15">
        <v>343746</v>
      </c>
    </row>
    <row r="70" spans="1:6" ht="21" customHeight="1" x14ac:dyDescent="0.25">
      <c r="A70" s="41"/>
      <c r="B70" s="11" t="s">
        <v>188</v>
      </c>
      <c r="C70" s="11" t="s">
        <v>647</v>
      </c>
      <c r="D70" s="11">
        <v>1123</v>
      </c>
      <c r="E70" s="11">
        <v>2025</v>
      </c>
      <c r="F70" s="15">
        <v>345870</v>
      </c>
    </row>
    <row r="71" spans="1:6" ht="21" customHeight="1" x14ac:dyDescent="0.25">
      <c r="A71" s="41"/>
      <c r="B71" s="11" t="s">
        <v>357</v>
      </c>
      <c r="C71" s="11" t="s">
        <v>648</v>
      </c>
      <c r="D71" s="11" t="s">
        <v>57</v>
      </c>
      <c r="E71" s="11">
        <v>2024</v>
      </c>
      <c r="F71" s="15">
        <v>377920</v>
      </c>
    </row>
    <row r="72" spans="1:6" ht="21" customHeight="1" x14ac:dyDescent="0.25">
      <c r="A72" s="41"/>
      <c r="B72" s="11" t="s">
        <v>144</v>
      </c>
      <c r="C72" s="11" t="s">
        <v>649</v>
      </c>
      <c r="D72" s="11" t="s">
        <v>57</v>
      </c>
      <c r="E72" s="11">
        <v>2024</v>
      </c>
      <c r="F72" s="15">
        <v>539244</v>
      </c>
    </row>
    <row r="73" spans="1:6" ht="21" customHeight="1" x14ac:dyDescent="0.25">
      <c r="A73" s="41"/>
      <c r="B73" s="11" t="s">
        <v>224</v>
      </c>
      <c r="C73" s="11" t="s">
        <v>650</v>
      </c>
      <c r="D73" s="11">
        <v>1123</v>
      </c>
      <c r="E73" s="11">
        <v>2025</v>
      </c>
      <c r="F73" s="15">
        <v>579397</v>
      </c>
    </row>
    <row r="74" spans="1:6" ht="21" customHeight="1" x14ac:dyDescent="0.25">
      <c r="A74" s="41"/>
      <c r="B74" s="11" t="s">
        <v>304</v>
      </c>
      <c r="C74" s="11" t="s">
        <v>651</v>
      </c>
      <c r="D74" s="11" t="s">
        <v>57</v>
      </c>
      <c r="E74" s="11">
        <v>2024</v>
      </c>
      <c r="F74" s="15">
        <v>618968</v>
      </c>
    </row>
    <row r="75" spans="1:6" ht="21" customHeight="1" x14ac:dyDescent="0.25">
      <c r="A75" s="41"/>
      <c r="B75" s="11" t="s">
        <v>280</v>
      </c>
      <c r="C75" s="11" t="s">
        <v>652</v>
      </c>
      <c r="D75" s="11">
        <v>1122</v>
      </c>
      <c r="E75" s="11">
        <v>2025</v>
      </c>
      <c r="F75" s="15">
        <v>696536</v>
      </c>
    </row>
    <row r="76" spans="1:6" ht="21" customHeight="1" x14ac:dyDescent="0.25">
      <c r="A76" s="41"/>
      <c r="B76" s="11" t="s">
        <v>280</v>
      </c>
      <c r="C76" s="11" t="s">
        <v>653</v>
      </c>
      <c r="D76" s="11">
        <v>1123</v>
      </c>
      <c r="E76" s="11">
        <v>2025</v>
      </c>
      <c r="F76" s="15">
        <v>698277</v>
      </c>
    </row>
    <row r="77" spans="1:6" ht="21" customHeight="1" x14ac:dyDescent="0.25">
      <c r="A77" s="41"/>
      <c r="B77" s="11" t="s">
        <v>188</v>
      </c>
      <c r="C77" s="11" t="s">
        <v>654</v>
      </c>
      <c r="D77" s="11" t="s">
        <v>57</v>
      </c>
      <c r="E77" s="11">
        <v>2024</v>
      </c>
      <c r="F77" s="15">
        <v>742789</v>
      </c>
    </row>
    <row r="78" spans="1:6" ht="21" customHeight="1" x14ac:dyDescent="0.25">
      <c r="A78" s="41"/>
      <c r="B78" s="11" t="s">
        <v>307</v>
      </c>
      <c r="C78" s="11" t="s">
        <v>655</v>
      </c>
      <c r="D78" s="11" t="s">
        <v>71</v>
      </c>
      <c r="E78" s="11">
        <v>2024</v>
      </c>
      <c r="F78" s="15">
        <v>749536</v>
      </c>
    </row>
    <row r="79" spans="1:6" ht="21" customHeight="1" x14ac:dyDescent="0.25">
      <c r="A79" s="41"/>
      <c r="B79" s="11" t="s">
        <v>157</v>
      </c>
      <c r="C79" s="11" t="s">
        <v>656</v>
      </c>
      <c r="D79" s="11" t="s">
        <v>57</v>
      </c>
      <c r="E79" s="11">
        <v>2024</v>
      </c>
      <c r="F79" s="15">
        <v>1065568</v>
      </c>
    </row>
    <row r="80" spans="1:6" ht="21" customHeight="1" x14ac:dyDescent="0.25">
      <c r="A80" s="41"/>
      <c r="B80" s="11" t="s">
        <v>307</v>
      </c>
      <c r="C80" s="11" t="s">
        <v>657</v>
      </c>
      <c r="D80" s="11" t="s">
        <v>57</v>
      </c>
      <c r="E80" s="11">
        <v>2024</v>
      </c>
      <c r="F80" s="15">
        <v>1175511</v>
      </c>
    </row>
    <row r="81" spans="1:6" ht="21" customHeight="1" x14ac:dyDescent="0.25">
      <c r="A81" s="41"/>
      <c r="B81" s="11" t="s">
        <v>144</v>
      </c>
      <c r="C81" s="11" t="s">
        <v>658</v>
      </c>
      <c r="D81" s="11" t="s">
        <v>71</v>
      </c>
      <c r="E81" s="11">
        <v>2024</v>
      </c>
      <c r="F81" s="15">
        <v>1232907</v>
      </c>
    </row>
    <row r="82" spans="1:6" ht="21" customHeight="1" x14ac:dyDescent="0.25">
      <c r="A82" s="41"/>
      <c r="B82" s="11" t="s">
        <v>144</v>
      </c>
      <c r="C82" s="11" t="s">
        <v>659</v>
      </c>
      <c r="D82" s="11">
        <v>1122</v>
      </c>
      <c r="E82" s="11">
        <v>2025</v>
      </c>
      <c r="F82" s="15">
        <v>1548312</v>
      </c>
    </row>
    <row r="83" spans="1:6" ht="21" customHeight="1" x14ac:dyDescent="0.25">
      <c r="A83" s="41"/>
      <c r="B83" s="11" t="s">
        <v>171</v>
      </c>
      <c r="C83" s="11" t="s">
        <v>660</v>
      </c>
      <c r="D83" s="11" t="s">
        <v>57</v>
      </c>
      <c r="E83" s="11">
        <v>2024</v>
      </c>
      <c r="F83" s="15">
        <v>1733494</v>
      </c>
    </row>
    <row r="84" spans="1:6" ht="21" customHeight="1" x14ac:dyDescent="0.25">
      <c r="A84" s="41"/>
      <c r="B84" s="11" t="s">
        <v>661</v>
      </c>
      <c r="C84" s="11" t="s">
        <v>662</v>
      </c>
      <c r="D84" s="11">
        <v>1123</v>
      </c>
      <c r="E84" s="11">
        <v>2025</v>
      </c>
      <c r="F84" s="15">
        <v>1882262</v>
      </c>
    </row>
    <row r="85" spans="1:6" ht="21" customHeight="1" x14ac:dyDescent="0.25">
      <c r="A85" s="41"/>
      <c r="B85" s="11" t="s">
        <v>213</v>
      </c>
      <c r="C85" s="11" t="s">
        <v>663</v>
      </c>
      <c r="D85" s="11" t="s">
        <v>71</v>
      </c>
      <c r="E85" s="11">
        <v>2024</v>
      </c>
      <c r="F85" s="15">
        <v>1932143</v>
      </c>
    </row>
    <row r="86" spans="1:6" ht="21" customHeight="1" x14ac:dyDescent="0.25">
      <c r="A86" s="41"/>
      <c r="B86" s="11" t="s">
        <v>304</v>
      </c>
      <c r="C86" s="11" t="s">
        <v>664</v>
      </c>
      <c r="D86" s="11">
        <v>1123</v>
      </c>
      <c r="E86" s="11">
        <v>2025</v>
      </c>
      <c r="F86" s="15">
        <v>2071240</v>
      </c>
    </row>
    <row r="87" spans="1:6" ht="21" customHeight="1" x14ac:dyDescent="0.25">
      <c r="A87" s="41"/>
      <c r="B87" s="11" t="s">
        <v>307</v>
      </c>
      <c r="C87" s="11" t="s">
        <v>665</v>
      </c>
      <c r="D87" s="11">
        <v>1123</v>
      </c>
      <c r="E87" s="11">
        <v>2025</v>
      </c>
      <c r="F87" s="15">
        <v>2169089</v>
      </c>
    </row>
    <row r="88" spans="1:6" ht="21" customHeight="1" x14ac:dyDescent="0.25">
      <c r="A88" s="41"/>
      <c r="B88" s="11" t="s">
        <v>163</v>
      </c>
      <c r="C88" s="11" t="s">
        <v>666</v>
      </c>
      <c r="D88" s="11" t="s">
        <v>57</v>
      </c>
      <c r="E88" s="11">
        <v>2024</v>
      </c>
      <c r="F88" s="15">
        <v>2770682</v>
      </c>
    </row>
    <row r="89" spans="1:6" ht="21" customHeight="1" x14ac:dyDescent="0.25">
      <c r="A89" s="41"/>
      <c r="B89" s="11" t="s">
        <v>213</v>
      </c>
      <c r="C89" s="11" t="s">
        <v>667</v>
      </c>
      <c r="D89" s="11" t="s">
        <v>57</v>
      </c>
      <c r="E89" s="11">
        <v>2024</v>
      </c>
      <c r="F89" s="15">
        <v>2911845</v>
      </c>
    </row>
    <row r="90" spans="1:6" ht="21" customHeight="1" x14ac:dyDescent="0.25">
      <c r="A90" s="41"/>
      <c r="B90" s="11" t="s">
        <v>357</v>
      </c>
      <c r="C90" s="11" t="s">
        <v>668</v>
      </c>
      <c r="D90" s="11">
        <v>1123</v>
      </c>
      <c r="E90" s="11">
        <v>2025</v>
      </c>
      <c r="F90" s="15">
        <v>2983858</v>
      </c>
    </row>
    <row r="91" spans="1:6" ht="21" customHeight="1" x14ac:dyDescent="0.25">
      <c r="A91" s="41"/>
      <c r="B91" s="11" t="s">
        <v>213</v>
      </c>
      <c r="C91" s="11" t="s">
        <v>669</v>
      </c>
      <c r="D91" s="11">
        <v>1123</v>
      </c>
      <c r="E91" s="11">
        <v>2025</v>
      </c>
      <c r="F91" s="15">
        <v>3112023</v>
      </c>
    </row>
    <row r="92" spans="1:6" ht="21" customHeight="1" x14ac:dyDescent="0.25">
      <c r="A92" s="41"/>
      <c r="B92" s="11" t="s">
        <v>237</v>
      </c>
      <c r="C92" s="11" t="s">
        <v>670</v>
      </c>
      <c r="D92" s="11" t="s">
        <v>57</v>
      </c>
      <c r="E92" s="11">
        <v>2024</v>
      </c>
      <c r="F92" s="15">
        <v>3314875</v>
      </c>
    </row>
    <row r="93" spans="1:6" ht="21" customHeight="1" x14ac:dyDescent="0.25">
      <c r="A93" s="41"/>
      <c r="B93" s="11" t="s">
        <v>171</v>
      </c>
      <c r="C93" s="11" t="s">
        <v>671</v>
      </c>
      <c r="D93" s="11">
        <v>1122</v>
      </c>
      <c r="E93" s="11">
        <v>2025</v>
      </c>
      <c r="F93" s="15">
        <v>3416067</v>
      </c>
    </row>
    <row r="94" spans="1:6" ht="21" customHeight="1" x14ac:dyDescent="0.25">
      <c r="A94" s="41"/>
      <c r="B94" s="11" t="s">
        <v>237</v>
      </c>
      <c r="C94" s="11" t="s">
        <v>672</v>
      </c>
      <c r="D94" s="11" t="s">
        <v>71</v>
      </c>
      <c r="E94" s="11">
        <v>2024</v>
      </c>
      <c r="F94" s="15">
        <v>3423796</v>
      </c>
    </row>
    <row r="95" spans="1:6" ht="21" customHeight="1" x14ac:dyDescent="0.25">
      <c r="A95" s="41"/>
      <c r="B95" s="11" t="s">
        <v>171</v>
      </c>
      <c r="C95" s="11" t="s">
        <v>673</v>
      </c>
      <c r="D95" s="11">
        <v>1123</v>
      </c>
      <c r="E95" s="11">
        <v>2025</v>
      </c>
      <c r="F95" s="15">
        <v>3503683</v>
      </c>
    </row>
    <row r="96" spans="1:6" ht="21" customHeight="1" x14ac:dyDescent="0.25">
      <c r="A96" s="41"/>
      <c r="B96" s="11" t="s">
        <v>237</v>
      </c>
      <c r="C96" s="11" t="s">
        <v>674</v>
      </c>
      <c r="D96" s="11">
        <v>1123</v>
      </c>
      <c r="E96" s="11">
        <v>2025</v>
      </c>
      <c r="F96" s="15">
        <v>3733884</v>
      </c>
    </row>
    <row r="97" spans="1:6" ht="21" customHeight="1" x14ac:dyDescent="0.25">
      <c r="A97" s="41"/>
      <c r="B97" s="11" t="s">
        <v>144</v>
      </c>
      <c r="C97" s="11" t="s">
        <v>675</v>
      </c>
      <c r="D97" s="11">
        <v>1123</v>
      </c>
      <c r="E97" s="11">
        <v>2025</v>
      </c>
      <c r="F97" s="15">
        <v>3785117</v>
      </c>
    </row>
    <row r="98" spans="1:6" ht="21" customHeight="1" x14ac:dyDescent="0.25">
      <c r="A98" s="41"/>
      <c r="B98" s="11" t="s">
        <v>157</v>
      </c>
      <c r="C98" s="11" t="s">
        <v>676</v>
      </c>
      <c r="D98" s="11">
        <v>1122</v>
      </c>
      <c r="E98" s="11">
        <v>2025</v>
      </c>
      <c r="F98" s="15">
        <v>4871138</v>
      </c>
    </row>
    <row r="99" spans="1:6" ht="21" customHeight="1" x14ac:dyDescent="0.25">
      <c r="A99" s="41"/>
      <c r="B99" s="11" t="s">
        <v>163</v>
      </c>
      <c r="C99" s="11" t="s">
        <v>677</v>
      </c>
      <c r="D99" s="11" t="s">
        <v>71</v>
      </c>
      <c r="E99" s="11">
        <v>2024</v>
      </c>
      <c r="F99" s="15">
        <v>5519529</v>
      </c>
    </row>
    <row r="100" spans="1:6" ht="21" customHeight="1" x14ac:dyDescent="0.25">
      <c r="A100" s="41"/>
      <c r="B100" s="11" t="s">
        <v>163</v>
      </c>
      <c r="C100" s="11" t="s">
        <v>678</v>
      </c>
      <c r="D100" s="11">
        <v>1123</v>
      </c>
      <c r="E100" s="11">
        <v>2025</v>
      </c>
      <c r="F100" s="15">
        <v>5831694</v>
      </c>
    </row>
    <row r="101" spans="1:6" ht="21" customHeight="1" x14ac:dyDescent="0.25">
      <c r="A101" s="41"/>
      <c r="B101" s="11" t="s">
        <v>237</v>
      </c>
      <c r="C101" s="11" t="s">
        <v>679</v>
      </c>
      <c r="D101" s="11">
        <v>1122</v>
      </c>
      <c r="E101" s="11">
        <v>2025</v>
      </c>
      <c r="F101" s="15">
        <v>6472728</v>
      </c>
    </row>
    <row r="102" spans="1:6" ht="21" customHeight="1" x14ac:dyDescent="0.25">
      <c r="A102" s="41"/>
      <c r="B102" s="11" t="s">
        <v>157</v>
      </c>
      <c r="C102" s="11" t="s">
        <v>680</v>
      </c>
      <c r="D102" s="11">
        <v>1123</v>
      </c>
      <c r="E102" s="11">
        <v>2025</v>
      </c>
      <c r="F102" s="15">
        <v>6596709</v>
      </c>
    </row>
    <row r="103" spans="1:6" ht="21" customHeight="1" x14ac:dyDescent="0.25">
      <c r="A103" s="41"/>
      <c r="B103" s="11" t="s">
        <v>213</v>
      </c>
      <c r="C103" s="11" t="s">
        <v>681</v>
      </c>
      <c r="D103" s="11">
        <v>1122</v>
      </c>
      <c r="E103" s="11">
        <v>2025</v>
      </c>
      <c r="F103" s="15">
        <v>6749331</v>
      </c>
    </row>
    <row r="104" spans="1:6" ht="21" customHeight="1" x14ac:dyDescent="0.25">
      <c r="A104" s="41"/>
      <c r="B104" s="11" t="s">
        <v>304</v>
      </c>
      <c r="C104" s="11" t="s">
        <v>682</v>
      </c>
      <c r="D104" s="11">
        <v>1122</v>
      </c>
      <c r="E104" s="11">
        <v>2025</v>
      </c>
      <c r="F104" s="15">
        <v>7566638</v>
      </c>
    </row>
    <row r="105" spans="1:6" ht="21" customHeight="1" x14ac:dyDescent="0.25">
      <c r="A105" s="41"/>
      <c r="B105" s="11" t="s">
        <v>163</v>
      </c>
      <c r="C105" s="11" t="s">
        <v>683</v>
      </c>
      <c r="D105" s="11">
        <v>1122</v>
      </c>
      <c r="E105" s="11">
        <v>2025</v>
      </c>
      <c r="F105" s="15">
        <v>11265485</v>
      </c>
    </row>
    <row r="106" spans="1:6" s="12" customFormat="1" ht="21" customHeight="1" x14ac:dyDescent="0.25">
      <c r="A106" s="41"/>
      <c r="B106" s="41" t="s">
        <v>423</v>
      </c>
      <c r="C106" s="41"/>
      <c r="D106" s="41"/>
      <c r="E106" s="41"/>
      <c r="F106" s="16">
        <f>SUM(F67:F105)</f>
        <v>108508621</v>
      </c>
    </row>
    <row r="107" spans="1:6" ht="21" customHeight="1" x14ac:dyDescent="0.25">
      <c r="A107" s="41" t="s">
        <v>440</v>
      </c>
      <c r="B107" s="11" t="s">
        <v>558</v>
      </c>
      <c r="C107" s="11" t="s">
        <v>684</v>
      </c>
      <c r="D107" s="11" t="s">
        <v>57</v>
      </c>
      <c r="E107" s="11">
        <v>2024</v>
      </c>
      <c r="F107" s="15">
        <v>503172</v>
      </c>
    </row>
    <row r="108" spans="1:6" ht="21" customHeight="1" x14ac:dyDescent="0.25">
      <c r="A108" s="41"/>
      <c r="B108" s="11" t="s">
        <v>55</v>
      </c>
      <c r="C108" s="11" t="s">
        <v>685</v>
      </c>
      <c r="D108" s="11" t="s">
        <v>57</v>
      </c>
      <c r="E108" s="11">
        <v>2024</v>
      </c>
      <c r="F108" s="15">
        <v>1150656</v>
      </c>
    </row>
    <row r="109" spans="1:6" s="12" customFormat="1" ht="21" customHeight="1" x14ac:dyDescent="0.25">
      <c r="A109" s="41"/>
      <c r="B109" s="41" t="s">
        <v>423</v>
      </c>
      <c r="C109" s="41"/>
      <c r="D109" s="41"/>
      <c r="E109" s="41"/>
      <c r="F109" s="16">
        <f>SUM(F107:F108)</f>
        <v>1653828</v>
      </c>
    </row>
    <row r="110" spans="1:6" ht="21" customHeight="1" x14ac:dyDescent="0.25">
      <c r="A110" s="41" t="s">
        <v>441</v>
      </c>
      <c r="B110" s="11" t="s">
        <v>686</v>
      </c>
      <c r="C110" s="11" t="s">
        <v>687</v>
      </c>
      <c r="D110" s="11" t="s">
        <v>71</v>
      </c>
      <c r="E110" s="11">
        <v>2024</v>
      </c>
      <c r="F110" s="15">
        <v>58080</v>
      </c>
    </row>
    <row r="111" spans="1:6" ht="21" customHeight="1" x14ac:dyDescent="0.25">
      <c r="A111" s="41"/>
      <c r="B111" s="11" t="s">
        <v>293</v>
      </c>
      <c r="C111" s="11" t="s">
        <v>688</v>
      </c>
      <c r="D111" s="11" t="s">
        <v>57</v>
      </c>
      <c r="E111" s="11">
        <v>2025</v>
      </c>
      <c r="F111" s="15">
        <v>150710</v>
      </c>
    </row>
    <row r="112" spans="1:6" ht="21" customHeight="1" x14ac:dyDescent="0.25">
      <c r="A112" s="41"/>
      <c r="B112" s="11" t="s">
        <v>293</v>
      </c>
      <c r="C112" s="11" t="s">
        <v>689</v>
      </c>
      <c r="D112" s="11" t="s">
        <v>57</v>
      </c>
      <c r="E112" s="11">
        <v>2024</v>
      </c>
      <c r="F112" s="15">
        <v>210353</v>
      </c>
    </row>
    <row r="113" spans="1:6" ht="21" customHeight="1" x14ac:dyDescent="0.25">
      <c r="A113" s="41"/>
      <c r="B113" s="11" t="s">
        <v>690</v>
      </c>
      <c r="C113" s="11" t="s">
        <v>691</v>
      </c>
      <c r="D113" s="11" t="s">
        <v>71</v>
      </c>
      <c r="E113" s="11">
        <v>2024</v>
      </c>
      <c r="F113" s="15">
        <v>300000</v>
      </c>
    </row>
    <row r="114" spans="1:6" ht="21" customHeight="1" x14ac:dyDescent="0.25">
      <c r="A114" s="41"/>
      <c r="B114" s="11" t="s">
        <v>692</v>
      </c>
      <c r="C114" s="11" t="s">
        <v>693</v>
      </c>
      <c r="D114" s="11" t="s">
        <v>71</v>
      </c>
      <c r="E114" s="11">
        <v>2024</v>
      </c>
      <c r="F114" s="15">
        <v>310080</v>
      </c>
    </row>
    <row r="115" spans="1:6" ht="21" customHeight="1" x14ac:dyDescent="0.25">
      <c r="A115" s="41"/>
      <c r="B115" s="11" t="s">
        <v>496</v>
      </c>
      <c r="C115" s="11" t="s">
        <v>694</v>
      </c>
      <c r="D115" s="11" t="s">
        <v>57</v>
      </c>
      <c r="E115" s="11">
        <v>2024</v>
      </c>
      <c r="F115" s="15">
        <v>376160</v>
      </c>
    </row>
    <row r="116" spans="1:6" ht="21" customHeight="1" x14ac:dyDescent="0.25">
      <c r="A116" s="41"/>
      <c r="B116" s="11" t="s">
        <v>42</v>
      </c>
      <c r="C116" s="11" t="s">
        <v>695</v>
      </c>
      <c r="D116" s="11" t="s">
        <v>71</v>
      </c>
      <c r="E116" s="11">
        <v>2024</v>
      </c>
      <c r="F116" s="15">
        <v>432880</v>
      </c>
    </row>
    <row r="117" spans="1:6" ht="21" customHeight="1" x14ac:dyDescent="0.25">
      <c r="A117" s="41"/>
      <c r="B117" s="11" t="s">
        <v>330</v>
      </c>
      <c r="C117" s="11" t="s">
        <v>696</v>
      </c>
      <c r="D117" s="11" t="s">
        <v>57</v>
      </c>
      <c r="E117" s="11">
        <v>2024</v>
      </c>
      <c r="F117" s="15">
        <v>543360</v>
      </c>
    </row>
    <row r="118" spans="1:6" ht="21" customHeight="1" x14ac:dyDescent="0.25">
      <c r="A118" s="41"/>
      <c r="B118" s="11" t="s">
        <v>324</v>
      </c>
      <c r="C118" s="11" t="s">
        <v>697</v>
      </c>
      <c r="D118" s="11" t="s">
        <v>57</v>
      </c>
      <c r="E118" s="11">
        <v>2024</v>
      </c>
      <c r="F118" s="15">
        <v>621990</v>
      </c>
    </row>
    <row r="119" spans="1:6" ht="21" customHeight="1" x14ac:dyDescent="0.25">
      <c r="A119" s="41"/>
      <c r="B119" s="11" t="s">
        <v>496</v>
      </c>
      <c r="C119" s="11" t="s">
        <v>698</v>
      </c>
      <c r="D119" s="11" t="s">
        <v>71</v>
      </c>
      <c r="E119" s="11">
        <v>2024</v>
      </c>
      <c r="F119" s="15">
        <v>697940</v>
      </c>
    </row>
    <row r="120" spans="1:6" ht="21" customHeight="1" x14ac:dyDescent="0.25">
      <c r="A120" s="41"/>
      <c r="B120" s="11" t="s">
        <v>286</v>
      </c>
      <c r="C120" s="11" t="s">
        <v>699</v>
      </c>
      <c r="D120" s="11" t="s">
        <v>71</v>
      </c>
      <c r="E120" s="11">
        <v>2024</v>
      </c>
      <c r="F120" s="15">
        <v>894060</v>
      </c>
    </row>
    <row r="121" spans="1:6" ht="21" customHeight="1" x14ac:dyDescent="0.25">
      <c r="A121" s="41"/>
      <c r="B121" s="11" t="s">
        <v>293</v>
      </c>
      <c r="C121" s="11" t="s">
        <v>700</v>
      </c>
      <c r="D121" s="11" t="s">
        <v>71</v>
      </c>
      <c r="E121" s="11">
        <v>2024</v>
      </c>
      <c r="F121" s="15">
        <v>919130</v>
      </c>
    </row>
    <row r="122" spans="1:6" ht="21" customHeight="1" x14ac:dyDescent="0.25">
      <c r="A122" s="41"/>
      <c r="B122" s="11" t="s">
        <v>506</v>
      </c>
      <c r="C122" s="11" t="s">
        <v>701</v>
      </c>
      <c r="D122" s="11" t="s">
        <v>57</v>
      </c>
      <c r="E122" s="11">
        <v>2024</v>
      </c>
      <c r="F122" s="15">
        <v>919637</v>
      </c>
    </row>
    <row r="123" spans="1:6" ht="21" customHeight="1" x14ac:dyDescent="0.25">
      <c r="A123" s="41"/>
      <c r="B123" s="11" t="s">
        <v>702</v>
      </c>
      <c r="C123" s="11" t="s">
        <v>703</v>
      </c>
      <c r="D123" s="11" t="s">
        <v>71</v>
      </c>
      <c r="E123" s="11">
        <v>2024</v>
      </c>
      <c r="F123" s="15">
        <v>1791320</v>
      </c>
    </row>
    <row r="124" spans="1:6" ht="21" customHeight="1" x14ac:dyDescent="0.25">
      <c r="A124" s="41"/>
      <c r="B124" s="11" t="s">
        <v>293</v>
      </c>
      <c r="C124" s="11" t="s">
        <v>704</v>
      </c>
      <c r="D124" s="11" t="s">
        <v>71</v>
      </c>
      <c r="E124" s="11">
        <v>2025</v>
      </c>
      <c r="F124" s="15">
        <v>2637802</v>
      </c>
    </row>
    <row r="125" spans="1:6" ht="21" customHeight="1" x14ac:dyDescent="0.25">
      <c r="A125" s="41"/>
      <c r="B125" s="41"/>
      <c r="C125" s="41"/>
      <c r="D125" s="41"/>
      <c r="E125" s="41"/>
      <c r="F125" s="16">
        <f>SUM(F110:F124)</f>
        <v>10863502</v>
      </c>
    </row>
    <row r="126" spans="1:6" ht="21" customHeight="1" x14ac:dyDescent="0.25">
      <c r="A126" s="41" t="s">
        <v>442</v>
      </c>
      <c r="B126" s="11" t="s">
        <v>569</v>
      </c>
      <c r="C126" s="11" t="s">
        <v>708</v>
      </c>
      <c r="D126" s="11">
        <v>1123</v>
      </c>
      <c r="E126" s="11">
        <v>2025</v>
      </c>
      <c r="F126" s="15">
        <v>237037</v>
      </c>
    </row>
    <row r="127" spans="1:6" ht="21" customHeight="1" x14ac:dyDescent="0.25">
      <c r="A127" s="41"/>
      <c r="B127" s="11" t="s">
        <v>414</v>
      </c>
      <c r="C127" s="11" t="s">
        <v>709</v>
      </c>
      <c r="D127" s="11" t="s">
        <v>57</v>
      </c>
      <c r="E127" s="11">
        <v>2024</v>
      </c>
      <c r="F127" s="15">
        <v>375900</v>
      </c>
    </row>
    <row r="128" spans="1:6" ht="21" customHeight="1" x14ac:dyDescent="0.25">
      <c r="A128" s="41"/>
      <c r="B128" s="11" t="s">
        <v>710</v>
      </c>
      <c r="C128" s="11" t="s">
        <v>711</v>
      </c>
      <c r="D128" s="11">
        <v>1122</v>
      </c>
      <c r="E128" s="11">
        <v>2025</v>
      </c>
      <c r="F128" s="15">
        <v>377440</v>
      </c>
    </row>
    <row r="129" spans="1:6" ht="21" customHeight="1" x14ac:dyDescent="0.25">
      <c r="A129" s="41"/>
      <c r="B129" s="11" t="s">
        <v>712</v>
      </c>
      <c r="C129" s="11" t="s">
        <v>713</v>
      </c>
      <c r="D129" s="11" t="s">
        <v>71</v>
      </c>
      <c r="E129" s="11">
        <v>2024</v>
      </c>
      <c r="F129" s="15">
        <v>396320</v>
      </c>
    </row>
    <row r="130" spans="1:6" ht="21" customHeight="1" x14ac:dyDescent="0.25">
      <c r="A130" s="41"/>
      <c r="B130" s="11" t="s">
        <v>714</v>
      </c>
      <c r="C130" s="11" t="s">
        <v>715</v>
      </c>
      <c r="D130" s="11">
        <v>1122</v>
      </c>
      <c r="E130" s="11">
        <v>2025</v>
      </c>
      <c r="F130" s="15">
        <v>554122</v>
      </c>
    </row>
    <row r="131" spans="1:6" ht="21" customHeight="1" x14ac:dyDescent="0.25">
      <c r="A131" s="41"/>
      <c r="B131" s="11" t="s">
        <v>716</v>
      </c>
      <c r="C131" s="11" t="s">
        <v>717</v>
      </c>
      <c r="D131" s="11">
        <v>1122</v>
      </c>
      <c r="E131" s="11">
        <v>2025</v>
      </c>
      <c r="F131" s="15">
        <v>581818</v>
      </c>
    </row>
    <row r="132" spans="1:6" ht="21" customHeight="1" x14ac:dyDescent="0.25">
      <c r="A132" s="41"/>
      <c r="B132" s="11" t="s">
        <v>718</v>
      </c>
      <c r="C132" s="11" t="s">
        <v>719</v>
      </c>
      <c r="D132" s="11">
        <v>1122</v>
      </c>
      <c r="E132" s="11">
        <v>2025</v>
      </c>
      <c r="F132" s="15">
        <v>591826</v>
      </c>
    </row>
    <row r="133" spans="1:6" ht="21" customHeight="1" x14ac:dyDescent="0.25">
      <c r="A133" s="41"/>
      <c r="B133" s="11" t="s">
        <v>133</v>
      </c>
      <c r="C133" s="11" t="s">
        <v>720</v>
      </c>
      <c r="D133" s="11" t="s">
        <v>71</v>
      </c>
      <c r="E133" s="11">
        <v>2024</v>
      </c>
      <c r="F133" s="15">
        <v>685280</v>
      </c>
    </row>
    <row r="134" spans="1:6" ht="21" customHeight="1" x14ac:dyDescent="0.25">
      <c r="A134" s="41"/>
      <c r="B134" s="11" t="s">
        <v>710</v>
      </c>
      <c r="C134" s="11" t="s">
        <v>721</v>
      </c>
      <c r="D134" s="11" t="s">
        <v>71</v>
      </c>
      <c r="E134" s="11">
        <v>2024</v>
      </c>
      <c r="F134" s="15">
        <v>736680</v>
      </c>
    </row>
    <row r="135" spans="1:6" ht="21" customHeight="1" x14ac:dyDescent="0.25">
      <c r="A135" s="41"/>
      <c r="B135" s="11" t="s">
        <v>722</v>
      </c>
      <c r="C135" s="11" t="s">
        <v>723</v>
      </c>
      <c r="D135" s="11">
        <v>1122</v>
      </c>
      <c r="E135" s="11">
        <v>2025</v>
      </c>
      <c r="F135" s="15">
        <v>823140</v>
      </c>
    </row>
    <row r="136" spans="1:6" ht="21" customHeight="1" x14ac:dyDescent="0.25">
      <c r="A136" s="41"/>
      <c r="B136" s="11" t="s">
        <v>724</v>
      </c>
      <c r="C136" s="11" t="s">
        <v>725</v>
      </c>
      <c r="D136" s="11" t="s">
        <v>57</v>
      </c>
      <c r="E136" s="11">
        <v>2024</v>
      </c>
      <c r="F136" s="15">
        <v>1089760</v>
      </c>
    </row>
    <row r="137" spans="1:6" ht="21" customHeight="1" x14ac:dyDescent="0.25">
      <c r="A137" s="41"/>
      <c r="B137" s="11" t="s">
        <v>137</v>
      </c>
      <c r="C137" s="11" t="s">
        <v>726</v>
      </c>
      <c r="D137" s="11" t="s">
        <v>71</v>
      </c>
      <c r="E137" s="11">
        <v>2024</v>
      </c>
      <c r="F137" s="15">
        <v>2089100</v>
      </c>
    </row>
    <row r="138" spans="1:6" ht="21" customHeight="1" x14ac:dyDescent="0.25">
      <c r="A138" s="41"/>
      <c r="B138" s="11" t="s">
        <v>245</v>
      </c>
      <c r="C138" s="11" t="s">
        <v>727</v>
      </c>
      <c r="D138" s="11" t="s">
        <v>71</v>
      </c>
      <c r="E138" s="11">
        <v>2024</v>
      </c>
      <c r="F138" s="15">
        <v>3001140</v>
      </c>
    </row>
    <row r="139" spans="1:6" ht="21" customHeight="1" x14ac:dyDescent="0.25">
      <c r="A139" s="41"/>
      <c r="B139" s="11" t="s">
        <v>718</v>
      </c>
      <c r="C139" s="11" t="s">
        <v>728</v>
      </c>
      <c r="D139" s="11" t="s">
        <v>71</v>
      </c>
      <c r="E139" s="11">
        <v>2024</v>
      </c>
      <c r="F139" s="15">
        <v>3611000</v>
      </c>
    </row>
    <row r="140" spans="1:6" ht="21" customHeight="1" x14ac:dyDescent="0.25">
      <c r="A140" s="41"/>
      <c r="B140" s="11" t="s">
        <v>729</v>
      </c>
      <c r="C140" s="11" t="s">
        <v>730</v>
      </c>
      <c r="D140" s="11" t="s">
        <v>71</v>
      </c>
      <c r="E140" s="11">
        <v>2024</v>
      </c>
      <c r="F140" s="15">
        <v>5407520</v>
      </c>
    </row>
    <row r="141" spans="1:6" ht="21" customHeight="1" x14ac:dyDescent="0.25">
      <c r="A141" s="41"/>
      <c r="B141" s="11" t="s">
        <v>731</v>
      </c>
      <c r="C141" s="11" t="s">
        <v>732</v>
      </c>
      <c r="D141" s="11" t="s">
        <v>71</v>
      </c>
      <c r="E141" s="11">
        <v>2024</v>
      </c>
      <c r="F141" s="15">
        <v>6260960</v>
      </c>
    </row>
    <row r="142" spans="1:6" ht="21" customHeight="1" x14ac:dyDescent="0.25">
      <c r="A142" s="41"/>
      <c r="B142" s="11" t="s">
        <v>414</v>
      </c>
      <c r="C142" s="11" t="s">
        <v>733</v>
      </c>
      <c r="D142" s="11" t="s">
        <v>71</v>
      </c>
      <c r="E142" s="11">
        <v>2024</v>
      </c>
      <c r="F142" s="15">
        <v>13102822</v>
      </c>
    </row>
    <row r="143" spans="1:6" ht="21" customHeight="1" x14ac:dyDescent="0.25">
      <c r="A143" s="41"/>
      <c r="B143" s="11" t="s">
        <v>724</v>
      </c>
      <c r="C143" s="11" t="s">
        <v>734</v>
      </c>
      <c r="D143" s="11" t="s">
        <v>71</v>
      </c>
      <c r="E143" s="11">
        <v>2024</v>
      </c>
      <c r="F143" s="15">
        <v>13625140</v>
      </c>
    </row>
    <row r="144" spans="1:6" ht="21" customHeight="1" x14ac:dyDescent="0.25">
      <c r="A144" s="41"/>
      <c r="B144" s="11" t="s">
        <v>735</v>
      </c>
      <c r="C144" s="11" t="s">
        <v>736</v>
      </c>
      <c r="D144" s="11" t="s">
        <v>71</v>
      </c>
      <c r="E144" s="11">
        <v>2024</v>
      </c>
      <c r="F144" s="15">
        <v>14705000</v>
      </c>
    </row>
    <row r="145" spans="1:6" ht="21" customHeight="1" x14ac:dyDescent="0.25">
      <c r="A145" s="41"/>
      <c r="B145" s="41" t="s">
        <v>423</v>
      </c>
      <c r="C145" s="41"/>
      <c r="D145" s="41"/>
      <c r="E145" s="41"/>
      <c r="F145" s="16">
        <f>SUM(F126:F144)</f>
        <v>68252005</v>
      </c>
    </row>
    <row r="146" spans="1:6" ht="21" customHeight="1" x14ac:dyDescent="0.25">
      <c r="A146" s="41" t="s">
        <v>447</v>
      </c>
      <c r="B146" s="11" t="s">
        <v>737</v>
      </c>
      <c r="C146" s="11" t="s">
        <v>738</v>
      </c>
      <c r="D146" s="11">
        <v>1123</v>
      </c>
      <c r="E146" s="11">
        <v>2025</v>
      </c>
      <c r="F146" s="15">
        <v>379017</v>
      </c>
    </row>
    <row r="147" spans="1:6" ht="21" customHeight="1" x14ac:dyDescent="0.25">
      <c r="A147" s="41"/>
      <c r="B147" s="11" t="s">
        <v>739</v>
      </c>
      <c r="C147" s="11" t="s">
        <v>740</v>
      </c>
      <c r="D147" s="11">
        <v>1123</v>
      </c>
      <c r="E147" s="11">
        <v>2025</v>
      </c>
      <c r="F147" s="15">
        <v>648622</v>
      </c>
    </row>
    <row r="148" spans="1:6" ht="21" customHeight="1" x14ac:dyDescent="0.25">
      <c r="A148" s="41"/>
      <c r="B148" s="11" t="s">
        <v>169</v>
      </c>
      <c r="C148" s="11" t="s">
        <v>741</v>
      </c>
      <c r="D148" s="11" t="s">
        <v>57</v>
      </c>
      <c r="E148" s="11">
        <v>2024</v>
      </c>
      <c r="F148" s="15">
        <v>1077953</v>
      </c>
    </row>
    <row r="149" spans="1:6" ht="21" customHeight="1" x14ac:dyDescent="0.25">
      <c r="A149" s="41"/>
      <c r="B149" s="11" t="s">
        <v>169</v>
      </c>
      <c r="C149" s="11" t="s">
        <v>742</v>
      </c>
      <c r="D149" s="11">
        <v>1123</v>
      </c>
      <c r="E149" s="11">
        <v>2025</v>
      </c>
      <c r="F149" s="15">
        <v>1744098</v>
      </c>
    </row>
    <row r="150" spans="1:6" ht="21" customHeight="1" x14ac:dyDescent="0.25">
      <c r="A150" s="41"/>
      <c r="B150" s="11" t="s">
        <v>526</v>
      </c>
      <c r="C150" s="11" t="s">
        <v>743</v>
      </c>
      <c r="D150" s="11">
        <v>1123</v>
      </c>
      <c r="E150" s="11">
        <v>2025</v>
      </c>
      <c r="F150" s="15">
        <v>2033868</v>
      </c>
    </row>
    <row r="151" spans="1:6" ht="21" customHeight="1" x14ac:dyDescent="0.25">
      <c r="A151" s="41"/>
      <c r="B151" s="11" t="s">
        <v>186</v>
      </c>
      <c r="C151" s="11" t="s">
        <v>744</v>
      </c>
      <c r="D151" s="11" t="s">
        <v>57</v>
      </c>
      <c r="E151" s="11">
        <v>2024</v>
      </c>
      <c r="F151" s="15">
        <v>2129265</v>
      </c>
    </row>
    <row r="152" spans="1:6" ht="21" customHeight="1" x14ac:dyDescent="0.25">
      <c r="A152" s="41"/>
      <c r="B152" s="11" t="s">
        <v>526</v>
      </c>
      <c r="C152" s="11" t="s">
        <v>745</v>
      </c>
      <c r="D152" s="11" t="s">
        <v>57</v>
      </c>
      <c r="E152" s="11">
        <v>2024</v>
      </c>
      <c r="F152" s="15">
        <v>2513394</v>
      </c>
    </row>
    <row r="153" spans="1:6" s="12" customFormat="1" ht="21" customHeight="1" x14ac:dyDescent="0.25">
      <c r="A153" s="41"/>
      <c r="B153" s="41" t="s">
        <v>423</v>
      </c>
      <c r="C153" s="41"/>
      <c r="D153" s="41"/>
      <c r="E153" s="41"/>
      <c r="F153" s="16">
        <f>SUM(F146:F152)</f>
        <v>10526217</v>
      </c>
    </row>
    <row r="154" spans="1:6" ht="21" customHeight="1" x14ac:dyDescent="0.25">
      <c r="A154" s="41" t="s">
        <v>448</v>
      </c>
      <c r="B154" s="11" t="s">
        <v>746</v>
      </c>
      <c r="C154" s="11" t="s">
        <v>747</v>
      </c>
      <c r="D154" s="11" t="s">
        <v>57</v>
      </c>
      <c r="E154" s="11">
        <v>2024</v>
      </c>
      <c r="F154" s="15">
        <v>201420</v>
      </c>
    </row>
    <row r="155" spans="1:6" ht="21" customHeight="1" x14ac:dyDescent="0.25">
      <c r="A155" s="41"/>
      <c r="B155" s="11" t="s">
        <v>490</v>
      </c>
      <c r="C155" s="11" t="s">
        <v>748</v>
      </c>
      <c r="D155" s="11" t="s">
        <v>71</v>
      </c>
      <c r="E155" s="11">
        <v>2024</v>
      </c>
      <c r="F155" s="15">
        <v>290240</v>
      </c>
    </row>
    <row r="156" spans="1:6" ht="21" customHeight="1" x14ac:dyDescent="0.25">
      <c r="A156" s="41"/>
      <c r="B156" s="11" t="s">
        <v>124</v>
      </c>
      <c r="C156" s="11" t="s">
        <v>749</v>
      </c>
      <c r="D156" s="11" t="s">
        <v>71</v>
      </c>
      <c r="E156" s="11">
        <v>2024</v>
      </c>
      <c r="F156" s="15">
        <v>789860</v>
      </c>
    </row>
    <row r="157" spans="1:6" ht="21" customHeight="1" x14ac:dyDescent="0.25">
      <c r="A157" s="41"/>
      <c r="B157" s="11" t="s">
        <v>746</v>
      </c>
      <c r="C157" s="11" t="s">
        <v>750</v>
      </c>
      <c r="D157" s="11" t="s">
        <v>71</v>
      </c>
      <c r="E157" s="11">
        <v>2024</v>
      </c>
      <c r="F157" s="15">
        <v>1258800</v>
      </c>
    </row>
    <row r="158" spans="1:6" ht="21" customHeight="1" x14ac:dyDescent="0.25">
      <c r="A158" s="41"/>
      <c r="B158" s="11" t="s">
        <v>751</v>
      </c>
      <c r="C158" s="11" t="s">
        <v>752</v>
      </c>
      <c r="D158" s="11" t="s">
        <v>71</v>
      </c>
      <c r="E158" s="11">
        <v>2024</v>
      </c>
      <c r="F158" s="15">
        <v>1436060</v>
      </c>
    </row>
    <row r="159" spans="1:6" ht="21" customHeight="1" x14ac:dyDescent="0.25">
      <c r="A159" s="41"/>
      <c r="B159" s="11" t="s">
        <v>754</v>
      </c>
      <c r="C159" s="11" t="s">
        <v>755</v>
      </c>
      <c r="D159" s="11" t="s">
        <v>71</v>
      </c>
      <c r="E159" s="11">
        <v>2024</v>
      </c>
      <c r="F159" s="15">
        <v>7557400</v>
      </c>
    </row>
    <row r="160" spans="1:6" ht="21" customHeight="1" x14ac:dyDescent="0.25">
      <c r="A160" s="41"/>
      <c r="B160" s="11" t="s">
        <v>756</v>
      </c>
      <c r="C160" s="11" t="s">
        <v>757</v>
      </c>
      <c r="D160" s="11" t="s">
        <v>71</v>
      </c>
      <c r="E160" s="11">
        <v>2024</v>
      </c>
      <c r="F160" s="15">
        <v>10472088</v>
      </c>
    </row>
    <row r="161" spans="1:6" s="12" customFormat="1" ht="21" customHeight="1" x14ac:dyDescent="0.25">
      <c r="A161" s="41"/>
      <c r="B161" s="41" t="s">
        <v>423</v>
      </c>
      <c r="C161" s="41"/>
      <c r="D161" s="41"/>
      <c r="E161" s="41"/>
      <c r="F161" s="16">
        <f>SUM(F154:F160)</f>
        <v>22005868</v>
      </c>
    </row>
    <row r="162" spans="1:6" ht="21" customHeight="1" x14ac:dyDescent="0.25">
      <c r="A162" s="41" t="s">
        <v>450</v>
      </c>
      <c r="B162" s="11" t="s">
        <v>758</v>
      </c>
      <c r="C162" s="11" t="s">
        <v>759</v>
      </c>
      <c r="D162" s="11">
        <v>1122</v>
      </c>
      <c r="E162" s="11">
        <v>2025</v>
      </c>
      <c r="F162" s="15">
        <v>29925</v>
      </c>
    </row>
    <row r="163" spans="1:6" ht="21" customHeight="1" x14ac:dyDescent="0.25">
      <c r="A163" s="41"/>
      <c r="B163" s="11" t="s">
        <v>93</v>
      </c>
      <c r="C163" s="11" t="s">
        <v>760</v>
      </c>
      <c r="D163" s="11" t="s">
        <v>57</v>
      </c>
      <c r="E163" s="11">
        <v>2024</v>
      </c>
      <c r="F163" s="15">
        <v>493873</v>
      </c>
    </row>
    <row r="164" spans="1:6" ht="21" customHeight="1" x14ac:dyDescent="0.25">
      <c r="A164" s="41"/>
      <c r="B164" s="11" t="s">
        <v>332</v>
      </c>
      <c r="C164" s="11" t="s">
        <v>761</v>
      </c>
      <c r="D164" s="11" t="s">
        <v>57</v>
      </c>
      <c r="E164" s="11">
        <v>2024</v>
      </c>
      <c r="F164" s="15">
        <v>573713</v>
      </c>
    </row>
    <row r="165" spans="1:6" ht="21" customHeight="1" x14ac:dyDescent="0.25">
      <c r="A165" s="41"/>
      <c r="B165" s="11" t="s">
        <v>227</v>
      </c>
      <c r="C165" s="11" t="s">
        <v>762</v>
      </c>
      <c r="D165" s="11" t="s">
        <v>71</v>
      </c>
      <c r="E165" s="11">
        <v>2024</v>
      </c>
      <c r="F165" s="15">
        <v>648647</v>
      </c>
    </row>
    <row r="166" spans="1:6" ht="21" customHeight="1" x14ac:dyDescent="0.25">
      <c r="A166" s="41"/>
      <c r="B166" s="11" t="s">
        <v>763</v>
      </c>
      <c r="C166" s="11" t="s">
        <v>764</v>
      </c>
      <c r="D166" s="11">
        <v>1123</v>
      </c>
      <c r="E166" s="11">
        <v>2025</v>
      </c>
      <c r="F166" s="15">
        <v>661360</v>
      </c>
    </row>
    <row r="167" spans="1:6" ht="21" customHeight="1" x14ac:dyDescent="0.25">
      <c r="A167" s="41"/>
      <c r="B167" s="11" t="s">
        <v>227</v>
      </c>
      <c r="C167" s="11" t="s">
        <v>765</v>
      </c>
      <c r="D167" s="11" t="s">
        <v>57</v>
      </c>
      <c r="E167" s="11">
        <v>2024</v>
      </c>
      <c r="F167" s="15">
        <v>686272</v>
      </c>
    </row>
    <row r="168" spans="1:6" ht="21" customHeight="1" x14ac:dyDescent="0.25">
      <c r="A168" s="41"/>
      <c r="B168" s="11" t="s">
        <v>332</v>
      </c>
      <c r="C168" s="11" t="s">
        <v>766</v>
      </c>
      <c r="D168" s="11" t="s">
        <v>71</v>
      </c>
      <c r="E168" s="11">
        <v>2024</v>
      </c>
      <c r="F168" s="15">
        <v>842930</v>
      </c>
    </row>
    <row r="169" spans="1:6" ht="21" customHeight="1" x14ac:dyDescent="0.25">
      <c r="A169" s="41"/>
      <c r="B169" s="11" t="s">
        <v>763</v>
      </c>
      <c r="C169" s="11" t="s">
        <v>767</v>
      </c>
      <c r="D169" s="11">
        <v>1122</v>
      </c>
      <c r="E169" s="11">
        <v>2025</v>
      </c>
      <c r="F169" s="15">
        <v>1993529</v>
      </c>
    </row>
    <row r="170" spans="1:6" ht="21" customHeight="1" x14ac:dyDescent="0.25">
      <c r="A170" s="41"/>
      <c r="B170" s="11" t="s">
        <v>768</v>
      </c>
      <c r="C170" s="11" t="s">
        <v>769</v>
      </c>
      <c r="D170" s="11">
        <v>1122</v>
      </c>
      <c r="E170" s="11">
        <v>2025</v>
      </c>
      <c r="F170" s="15">
        <v>2891540</v>
      </c>
    </row>
    <row r="171" spans="1:6" ht="21" customHeight="1" x14ac:dyDescent="0.25">
      <c r="A171" s="41"/>
      <c r="B171" s="11" t="s">
        <v>59</v>
      </c>
      <c r="C171" s="11" t="s">
        <v>770</v>
      </c>
      <c r="D171" s="11" t="s">
        <v>71</v>
      </c>
      <c r="E171" s="11">
        <v>2024</v>
      </c>
      <c r="F171" s="15">
        <v>3244609</v>
      </c>
    </row>
    <row r="172" spans="1:6" ht="21" customHeight="1" x14ac:dyDescent="0.25">
      <c r="A172" s="41"/>
      <c r="B172" s="11" t="s">
        <v>59</v>
      </c>
      <c r="C172" s="11" t="s">
        <v>771</v>
      </c>
      <c r="D172" s="11" t="s">
        <v>57</v>
      </c>
      <c r="E172" s="11">
        <v>2024</v>
      </c>
      <c r="F172" s="15">
        <v>4956915</v>
      </c>
    </row>
    <row r="173" spans="1:6" ht="21" customHeight="1" x14ac:dyDescent="0.25">
      <c r="A173" s="41"/>
      <c r="B173" s="11" t="s">
        <v>554</v>
      </c>
      <c r="C173" s="11" t="s">
        <v>772</v>
      </c>
      <c r="D173" s="11" t="s">
        <v>57</v>
      </c>
      <c r="E173" s="11">
        <v>2024</v>
      </c>
      <c r="F173" s="15">
        <v>6581509</v>
      </c>
    </row>
    <row r="174" spans="1:6" ht="21" customHeight="1" x14ac:dyDescent="0.25">
      <c r="A174" s="41"/>
      <c r="B174" s="11" t="s">
        <v>768</v>
      </c>
      <c r="C174" s="11" t="s">
        <v>773</v>
      </c>
      <c r="D174" s="11">
        <v>1123</v>
      </c>
      <c r="E174" s="11">
        <v>2025</v>
      </c>
      <c r="F174" s="15">
        <v>6744557</v>
      </c>
    </row>
    <row r="175" spans="1:6" ht="21" customHeight="1" x14ac:dyDescent="0.25">
      <c r="A175" s="41"/>
      <c r="B175" s="11" t="s">
        <v>554</v>
      </c>
      <c r="C175" s="11" t="s">
        <v>774</v>
      </c>
      <c r="D175" s="11" t="s">
        <v>71</v>
      </c>
      <c r="E175" s="11">
        <v>2024</v>
      </c>
      <c r="F175" s="15">
        <v>6881750</v>
      </c>
    </row>
    <row r="176" spans="1:6" ht="21" customHeight="1" x14ac:dyDescent="0.25">
      <c r="A176" s="41"/>
      <c r="B176" s="11" t="s">
        <v>758</v>
      </c>
      <c r="C176" s="11" t="s">
        <v>775</v>
      </c>
      <c r="D176" s="11">
        <v>1123</v>
      </c>
      <c r="E176" s="11">
        <v>2025</v>
      </c>
      <c r="F176" s="15">
        <v>8477880</v>
      </c>
    </row>
    <row r="177" spans="1:6" s="12" customFormat="1" ht="21" customHeight="1" x14ac:dyDescent="0.25">
      <c r="A177" s="41"/>
      <c r="B177" s="41" t="s">
        <v>423</v>
      </c>
      <c r="C177" s="41"/>
      <c r="D177" s="41"/>
      <c r="E177" s="41"/>
      <c r="F177" s="16">
        <f>SUM(F162:F176)</f>
        <v>45709009</v>
      </c>
    </row>
    <row r="178" spans="1:6" ht="21" customHeight="1" x14ac:dyDescent="0.25">
      <c r="A178" s="43" t="s">
        <v>451</v>
      </c>
      <c r="B178" s="43"/>
      <c r="C178" s="43"/>
      <c r="D178" s="43"/>
      <c r="E178" s="43"/>
      <c r="F178" s="17">
        <f>F177+F161+F153+F145+F125+F109+F106+F66+F58+F51+F49+F29+F24+F13+F9+F5</f>
        <v>451084243</v>
      </c>
    </row>
  </sheetData>
  <autoFilter ref="A3:F178"/>
  <sortState ref="A3:F165">
    <sortCondition ref="A3:A165"/>
  </sortState>
  <mergeCells count="34">
    <mergeCell ref="A2:F2"/>
    <mergeCell ref="A178:E178"/>
    <mergeCell ref="A4:A5"/>
    <mergeCell ref="B5:E5"/>
    <mergeCell ref="A6:A9"/>
    <mergeCell ref="B9:E9"/>
    <mergeCell ref="A10:A13"/>
    <mergeCell ref="B13:E13"/>
    <mergeCell ref="B24:E24"/>
    <mergeCell ref="A14:A24"/>
    <mergeCell ref="A25:A29"/>
    <mergeCell ref="B29:E29"/>
    <mergeCell ref="A30:A49"/>
    <mergeCell ref="B49:E49"/>
    <mergeCell ref="B51:E51"/>
    <mergeCell ref="A50:A51"/>
    <mergeCell ref="B58:E58"/>
    <mergeCell ref="A52:A58"/>
    <mergeCell ref="A59:A66"/>
    <mergeCell ref="B66:E66"/>
    <mergeCell ref="A67:A106"/>
    <mergeCell ref="B106:E106"/>
    <mergeCell ref="B109:E109"/>
    <mergeCell ref="A107:A109"/>
    <mergeCell ref="A110:A125"/>
    <mergeCell ref="B125:E125"/>
    <mergeCell ref="B145:E145"/>
    <mergeCell ref="A126:A145"/>
    <mergeCell ref="B153:E153"/>
    <mergeCell ref="A146:A153"/>
    <mergeCell ref="B161:E161"/>
    <mergeCell ref="A154:A161"/>
    <mergeCell ref="B177:E177"/>
    <mergeCell ref="A162:A177"/>
  </mergeCells>
  <conditionalFormatting sqref="C162:C176 C146:C152 C50 C4 C6:C8 C10:C12 C14:C23 C25:C28 C30:C48 C52:C57 C59:C65 C67:C105 C107:C108 C110:C124 C126:C144 C154:C160">
    <cfRule type="duplicateValues" dxfId="0" priority="1" stopIfTrue="1"/>
  </conditionalFormatting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Tahtada Serbest Ekmeklik Buğday</vt:lpstr>
      <vt:lpstr>Tahtada Serbest Makarnalık Buğd</vt:lpstr>
      <vt:lpstr>Tahtada Serbest DV Makarnalık</vt:lpstr>
      <vt:lpstr>Talep Toplanacak Makarnalık Buğ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Müşra Gezer</dc:creator>
  <cp:lastModifiedBy>Ahmet Şahin Yeşilay</cp:lastModifiedBy>
  <cp:lastPrinted>2026-02-16T10:51:01Z</cp:lastPrinted>
  <dcterms:created xsi:type="dcterms:W3CDTF">2026-02-16T08:48:49Z</dcterms:created>
  <dcterms:modified xsi:type="dcterms:W3CDTF">2026-02-16T14:36:00Z</dcterms:modified>
</cp:coreProperties>
</file>