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/>
  </bookViews>
  <sheets>
    <sheet name="4.500 FİYAT" sheetId="43" r:id="rId1"/>
    <sheet name="5.250 FİYAT" sheetId="39" r:id="rId2"/>
    <sheet name="5.500 FİYAT" sheetId="40" r:id="rId3"/>
  </sheets>
  <definedNames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rpa" localSheetId="0">#REF!</definedName>
    <definedName name="arpa">#REF!</definedName>
    <definedName name="asasd" localSheetId="0">#REF!</definedName>
    <definedName name="asasd">#REF!</definedName>
    <definedName name="b" localSheetId="0">#REF!</definedName>
    <definedName name="b">#REF!</definedName>
    <definedName name="bb" localSheetId="0">#REF!</definedName>
    <definedName name="bb">#REF!</definedName>
    <definedName name="ÇAVDAR" localSheetId="0">#REF!</definedName>
    <definedName name="ÇAVDAR">#REF!</definedName>
    <definedName name="çel" localSheetId="0">#REF!</definedName>
    <definedName name="çel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fgfdgbf" localSheetId="0">#REF!</definedName>
    <definedName name="dfgfdgbf">#REF!</definedName>
    <definedName name="DHJ" localSheetId="0">#REF!</definedName>
    <definedName name="DHJ">#REF!</definedName>
    <definedName name="DLib___Barley___Area" localSheetId="0">#REF!</definedName>
    <definedName name="DLib___Barley___Area">#REF!</definedName>
    <definedName name="DLib___Barley___Production" localSheetId="0">#REF!</definedName>
    <definedName name="DLib___Barley___Production">#REF!</definedName>
    <definedName name="DLib___Barley___Yield" localSheetId="0">#REF!</definedName>
    <definedName name="DLib___Barley___Yield">#REF!</definedName>
    <definedName name="dsf" localSheetId="0">#REF!</definedName>
    <definedName name="dsf">#REF!</definedName>
    <definedName name="ecvgb" localSheetId="0">#REF!</definedName>
    <definedName name="ecvgb">#REF!</definedName>
    <definedName name="edirne" localSheetId="0">#REF!</definedName>
    <definedName name="edirne">#REF!</definedName>
    <definedName name="emanet" localSheetId="0">#REF!</definedName>
    <definedName name="emanet">#REF!</definedName>
    <definedName name="emanne" localSheetId="0">#REF!</definedName>
    <definedName name="emanne">#REF!</definedName>
    <definedName name="emannet" localSheetId="0">#REF!</definedName>
    <definedName name="emannet">#REF!</definedName>
    <definedName name="fddgdsfb" localSheetId="0">#REF!</definedName>
    <definedName name="fddgdsfb">#REF!</definedName>
    <definedName name="FDGHSDF" localSheetId="0">#REF!</definedName>
    <definedName name="FDGHSDF">#REF!</definedName>
    <definedName name="GDSGF" localSheetId="0">#REF!</definedName>
    <definedName name="GDSGF">#REF!</definedName>
    <definedName name="ghgfhg" localSheetId="0">#REF!</definedName>
    <definedName name="ghgfhg">#REF!</definedName>
    <definedName name="ıjmm" localSheetId="0">#REF!</definedName>
    <definedName name="ıjmm">#REF!</definedName>
    <definedName name="lisasnlı" localSheetId="0">#REF!</definedName>
    <definedName name="lisasnlı">#REF!</definedName>
    <definedName name="Maliyetx" localSheetId="0">#REF!</definedName>
    <definedName name="Maliyetx">#REF!</definedName>
    <definedName name="mıs" localSheetId="0">#REF!</definedName>
    <definedName name="mıs">#REF!</definedName>
    <definedName name="nnn" localSheetId="0">#REF!</definedName>
    <definedName name="nnn">#REF!</definedName>
    <definedName name="nnnn" localSheetId="0">#REF!</definedName>
    <definedName name="nnnn">#REF!</definedName>
    <definedName name="peşin" localSheetId="0">#REF!</definedName>
    <definedName name="peşin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resmi" localSheetId="0">#REF!</definedName>
    <definedName name="resmi">#REF!</definedName>
    <definedName name="rtgfhfhbg" localSheetId="0">#REF!</definedName>
    <definedName name="rtgfhfhbg">#REF!</definedName>
    <definedName name="s" localSheetId="0">#REF!</definedName>
    <definedName name="s">#REF!</definedName>
    <definedName name="SS" localSheetId="0">#REF!</definedName>
    <definedName name="SS">#REF!</definedName>
    <definedName name="sss" localSheetId="0">#REF!</definedName>
    <definedName name="sss">#REF!</definedName>
    <definedName name="STOK" localSheetId="0">#REF!</definedName>
    <definedName name="STOK">#REF!</definedName>
    <definedName name="vv" localSheetId="0">#REF!</definedName>
    <definedName name="vv">#REF!</definedName>
    <definedName name="XAS" localSheetId="0">#REF!</definedName>
    <definedName name="XAS">#REF!</definedName>
    <definedName name="YENİ" localSheetId="0">#REF!</definedName>
    <definedName name="YENİ">#REF!</definedName>
  </definedNames>
  <calcPr calcId="145621" iterateCount="1"/>
</workbook>
</file>

<file path=xl/calcChain.xml><?xml version="1.0" encoding="utf-8"?>
<calcChain xmlns="http://schemas.openxmlformats.org/spreadsheetml/2006/main">
  <c r="B17" i="40" l="1"/>
  <c r="E31" i="40" l="1"/>
  <c r="C10" i="40" l="1"/>
  <c r="E37" i="39"/>
  <c r="E28" i="39"/>
  <c r="E52" i="40"/>
  <c r="E57" i="40"/>
  <c r="E54" i="40"/>
  <c r="E28" i="40"/>
  <c r="E38" i="39" l="1"/>
  <c r="E60" i="40"/>
  <c r="E73" i="40"/>
  <c r="E62" i="40"/>
  <c r="E71" i="40"/>
  <c r="E45" i="40"/>
  <c r="E24" i="40"/>
  <c r="E33" i="40"/>
  <c r="E42" i="40"/>
  <c r="C8" i="40"/>
  <c r="C9" i="40"/>
  <c r="C11" i="40"/>
  <c r="C12" i="40"/>
  <c r="C13" i="40"/>
  <c r="C14" i="40"/>
  <c r="C15" i="40"/>
  <c r="C16" i="40"/>
  <c r="C7" i="40"/>
  <c r="B12" i="39"/>
  <c r="C7" i="39"/>
  <c r="C10" i="39"/>
  <c r="C8" i="39"/>
  <c r="C11" i="39"/>
  <c r="C9" i="39"/>
  <c r="E74" i="40" l="1"/>
  <c r="C17" i="40"/>
  <c r="C12" i="39"/>
  <c r="E7" i="43" l="1"/>
  <c r="E8" i="43" s="1"/>
</calcChain>
</file>

<file path=xl/sharedStrings.xml><?xml version="1.0" encoding="utf-8"?>
<sst xmlns="http://schemas.openxmlformats.org/spreadsheetml/2006/main" count="254" uniqueCount="152">
  <si>
    <t>GENEL TOPLAM</t>
  </si>
  <si>
    <t>TOPLAM</t>
  </si>
  <si>
    <t>BAŞMÜDÜRLÜĞÜ / ŞUBE MÜDÜRLÜĞÜ</t>
  </si>
  <si>
    <t>ADANA</t>
  </si>
  <si>
    <t>MERSİN</t>
  </si>
  <si>
    <t>İZMİR</t>
  </si>
  <si>
    <t>TEKİRDAĞ</t>
  </si>
  <si>
    <t>KOCAELİ</t>
  </si>
  <si>
    <t xml:space="preserve">ÜRÜN KODU
</t>
  </si>
  <si>
    <t>KONYA</t>
  </si>
  <si>
    <t>ŞANLIURFA</t>
  </si>
  <si>
    <t>DİYARBAKIR</t>
  </si>
  <si>
    <t>KAHRAMANMARAŞ</t>
  </si>
  <si>
    <t>BAŞMÜDÜRLÜK / ŞUBE MÜD.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</si>
  <si>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</si>
  <si>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</si>
  <si>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</si>
  <si>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</si>
  <si>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</si>
  <si>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</si>
  <si>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</si>
  <si>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</si>
  <si>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</si>
  <si>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</si>
  <si>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TRXSFTI32212</t>
  </si>
  <si>
    <t>AL LİDAŞ</t>
  </si>
  <si>
    <t>TRXALLI22216</t>
  </si>
  <si>
    <t>AS LİDAŞ (SARAY)</t>
  </si>
  <si>
    <t>2411-2412-2445</t>
  </si>
  <si>
    <t>ESKİŞEHİR</t>
  </si>
  <si>
    <t>TRXALLI32215</t>
  </si>
  <si>
    <t>NAROVA TARIM</t>
  </si>
  <si>
    <t>TRXXTUI22212</t>
  </si>
  <si>
    <t>POLER URFA (ŞANLIURFA MERKEZ)</t>
  </si>
  <si>
    <t>TRXXFBI12212</t>
  </si>
  <si>
    <t>TAVŞU</t>
  </si>
  <si>
    <t>TRXXISI22219</t>
  </si>
  <si>
    <t>DENİZLİ</t>
  </si>
  <si>
    <t>ERZURUM</t>
  </si>
  <si>
    <t>LARENDE</t>
  </si>
  <si>
    <t>TRXXGZI22218</t>
  </si>
  <si>
    <t>TOPRAK (KADINHANI)</t>
  </si>
  <si>
    <t>TRXTOPI42219</t>
  </si>
  <si>
    <t>DOĞU MARMARA</t>
  </si>
  <si>
    <t>TRXXEUI12215</t>
  </si>
  <si>
    <t>GRAİN (GERMENCİK)</t>
  </si>
  <si>
    <t>TRXGRAI52210</t>
  </si>
  <si>
    <t>GÜR LİDAŞ</t>
  </si>
  <si>
    <t>TRXXIKI22216</t>
  </si>
  <si>
    <t>HACI EMİN</t>
  </si>
  <si>
    <t>TRXHETI22219</t>
  </si>
  <si>
    <t>MSG</t>
  </si>
  <si>
    <t>TRXXIJI12219</t>
  </si>
  <si>
    <t>TEKİN (BATMAN MERKEZ)</t>
  </si>
  <si>
    <t>TRXTLTI12210</t>
  </si>
  <si>
    <t>TEKİN (BEŞİRİ)</t>
  </si>
  <si>
    <t>TRXXGRI12216</t>
  </si>
  <si>
    <t>ZD LİDAŞ</t>
  </si>
  <si>
    <t>TRXXGNI22214</t>
  </si>
  <si>
    <t>BATMAN</t>
  </si>
  <si>
    <t>AKSARAY</t>
  </si>
  <si>
    <t>TRXASLI92214</t>
  </si>
  <si>
    <t>TK (KAYMAZ)</t>
  </si>
  <si>
    <t>TRXTKTI82215</t>
  </si>
  <si>
    <t>TEKA (KARAKEÇİLİ)</t>
  </si>
  <si>
    <t>TRXXGBI22219</t>
  </si>
  <si>
    <t>KIRIKKALE</t>
  </si>
  <si>
    <t>KAYSERİ</t>
  </si>
  <si>
    <t>KAYSERİ ŞEKER (BOĞAZLIYAN)</t>
  </si>
  <si>
    <t>TRXKAYI52218</t>
  </si>
  <si>
    <t>ALTINBİLEK (ÇİFTELER)</t>
  </si>
  <si>
    <t>TRXXEHI22211</t>
  </si>
  <si>
    <t>5.250 TL/TON FİYATLA SATIŞA AÇILAN MISIR STOKLARI (TON)</t>
  </si>
  <si>
    <t>5.500 TL/TON FİYATLA SATIŞA AÇILAN MISIR STOKLARI (TON)</t>
  </si>
  <si>
    <t>SAMSUN (YERLİ MISIR)</t>
  </si>
  <si>
    <t>EK-1/A</t>
  </si>
  <si>
    <t>EK-1/B</t>
  </si>
  <si>
    <t>EK-1/C</t>
  </si>
  <si>
    <t>ADIYAMAN</t>
  </si>
  <si>
    <t>4.500 TL/TON FİYATLA SATIŞA AÇILAN MISIR STOKLARI (TON)</t>
  </si>
  <si>
    <t>BALIKESİR</t>
  </si>
  <si>
    <t>HACIÖMEROĞLU AFM (BATMAN)</t>
  </si>
  <si>
    <t>TRXXENI12210</t>
  </si>
  <si>
    <t>HACIÖMEROĞLU AFM (SİLVAN)</t>
  </si>
  <si>
    <t>TRXXENI22219</t>
  </si>
  <si>
    <t>BANDIRMA TB</t>
  </si>
  <si>
    <t>TRXXINI42218</t>
  </si>
  <si>
    <t>AFYON BORSA (DİNAR)</t>
  </si>
  <si>
    <t>TRXXFXI42213</t>
  </si>
  <si>
    <t>AFYONKARAHİSAR</t>
  </si>
  <si>
    <t>MARDİN TARIM</t>
  </si>
  <si>
    <t>TRXMTDI32210</t>
  </si>
  <si>
    <t>İZZETTİN DENKTAŞ</t>
  </si>
  <si>
    <t>TRXXJDI02211</t>
  </si>
  <si>
    <t>EVLİK (KARATAY)</t>
  </si>
  <si>
    <t>TRXEVDI42212</t>
  </si>
  <si>
    <t>AVS AGRO</t>
  </si>
  <si>
    <t>TRXAVSI22210</t>
  </si>
  <si>
    <t>ŞİMALA</t>
  </si>
  <si>
    <t>TRXSMLI22216</t>
  </si>
  <si>
    <t>TOPRAK (KAZIMKARABEKİR)</t>
  </si>
  <si>
    <t>TRXTOPI82215</t>
  </si>
  <si>
    <t>ERK LİDAŞ</t>
  </si>
  <si>
    <t>TRXXJBI12214</t>
  </si>
  <si>
    <t>TARSUS TB</t>
  </si>
  <si>
    <t>TRXXFMI02210</t>
  </si>
  <si>
    <t>TRXXGBI32218</t>
  </si>
  <si>
    <t>DOĞA AKBULUT</t>
  </si>
  <si>
    <t>TRXXEII22219</t>
  </si>
  <si>
    <t>ALTUNTAŞ (AKSARAY MERKEZ)</t>
  </si>
  <si>
    <t>TRXALTI12210</t>
  </si>
  <si>
    <t>TK (ŞEREFLİKOÇHİSAR)</t>
  </si>
  <si>
    <t>TRXTKTI72216</t>
  </si>
  <si>
    <t>POLAT AGRO (ÖZLER)</t>
  </si>
  <si>
    <t>TRXXFTI12214</t>
  </si>
  <si>
    <t>ALTINBİLEK (MERKEZ)</t>
  </si>
  <si>
    <t>TRXXEGI12214</t>
  </si>
  <si>
    <t>TK (SİVRİHİSAR)</t>
  </si>
  <si>
    <t>TRXTKTI92214</t>
  </si>
  <si>
    <t>ALTINBİLEK (ALPU)</t>
  </si>
  <si>
    <t>TRXXGVI12218</t>
  </si>
  <si>
    <t>MY SİLO (ESKİŞEHİR)</t>
  </si>
  <si>
    <t>TRXMYSI32218</t>
  </si>
  <si>
    <t>LİKYA</t>
  </si>
  <si>
    <t>TRXXHSI12212</t>
  </si>
  <si>
    <t>ÖZMEN</t>
  </si>
  <si>
    <t>TRXOZMI22215</t>
  </si>
  <si>
    <t>TRXSFTI22213</t>
  </si>
  <si>
    <t>TİRYAKİ (GAZİANTEP)</t>
  </si>
  <si>
    <t>TRXTYTI22212</t>
  </si>
  <si>
    <t>TRXOZMI32214</t>
  </si>
  <si>
    <t>TK (VİRANŞEHİR)</t>
  </si>
  <si>
    <t>TRXTKTI22211</t>
  </si>
  <si>
    <t>GAP ŞANLIURFA</t>
  </si>
  <si>
    <t>TRXXDTI52215</t>
  </si>
  <si>
    <t>TRXTKTI32210</t>
  </si>
  <si>
    <t>ŞEN LİDAŞ</t>
  </si>
  <si>
    <t>TRXXHEI32210</t>
  </si>
  <si>
    <t>VİRANŞEHİR LİDAŞ</t>
  </si>
  <si>
    <t>TRXXFPI22211</t>
  </si>
  <si>
    <t>YİĞİT AGRO</t>
  </si>
  <si>
    <t>TRXXETI32215</t>
  </si>
  <si>
    <t xml:space="preserve"> SATIŞA AÇILAN STOKLAR </t>
  </si>
  <si>
    <t xml:space="preserve"> SATIŞA AÇILAN STOKLAR</t>
  </si>
  <si>
    <t xml:space="preserve"> SATIŞA AÇILAN ELÜS MISIR STOKLARI (KG)</t>
  </si>
  <si>
    <t>SAMSUN (İTHAL MISIR)</t>
  </si>
  <si>
    <t>ANKARA</t>
  </si>
  <si>
    <t>ALTILAR (BALA)</t>
  </si>
  <si>
    <t>TRXATTI42210</t>
  </si>
  <si>
    <t>PTB</t>
  </si>
  <si>
    <t>TRXPTBI32217</t>
  </si>
  <si>
    <t>GAZİANTEP,KAHRAMANMARAŞ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</si>
</sst>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3" fillId="34" borderId="27" applyNumberFormat="0" applyAlignment="0" applyProtection="0"/>
    <xf numFmtId="0" fontId="44" fillId="35" borderId="28" applyNumberFormat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29" applyNumberFormat="0" applyAlignment="0" applyProtection="0"/>
    <xf numFmtId="0" fontId="48" fillId="0" borderId="0" applyNumberFormat="0" applyFill="0" applyBorder="0" applyAlignment="0" applyProtection="0"/>
    <xf numFmtId="0" fontId="49" fillId="21" borderId="27" applyNumberFormat="0" applyAlignment="0" applyProtection="0"/>
    <xf numFmtId="0" fontId="50" fillId="18" borderId="0" applyNumberFormat="0" applyBorder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27" applyNumberFormat="0" applyAlignment="0" applyProtection="0"/>
    <xf numFmtId="0" fontId="55" fillId="21" borderId="27" applyNumberFormat="0" applyAlignment="0" applyProtection="0"/>
    <xf numFmtId="0" fontId="56" fillId="35" borderId="28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23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30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64" fillId="37" borderId="30" applyNumberFormat="0" applyFont="0" applyAlignment="0" applyProtection="0"/>
    <xf numFmtId="0" fontId="16" fillId="3" borderId="18" applyNumberFormat="0" applyFont="0" applyAlignment="0" applyProtection="0"/>
    <xf numFmtId="0" fontId="65" fillId="36" borderId="0" applyNumberFormat="0" applyBorder="0" applyAlignment="0" applyProtection="0"/>
    <xf numFmtId="0" fontId="66" fillId="34" borderId="29" applyNumberFormat="0" applyAlignment="0" applyProtection="0"/>
    <xf numFmtId="170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130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1" fontId="21" fillId="0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3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/>
    <xf numFmtId="3" fontId="23" fillId="2" borderId="37" xfId="0" applyNumberFormat="1" applyFont="1" applyFill="1" applyBorder="1" applyAlignment="1">
      <alignment horizontal="right"/>
    </xf>
    <xf numFmtId="0" fontId="23" fillId="2" borderId="38" xfId="0" applyFont="1" applyFill="1" applyBorder="1" applyAlignment="1">
      <alignment horizontal="left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0" xfId="0" applyBorder="1"/>
    <xf numFmtId="0" fontId="25" fillId="0" borderId="0" xfId="0" applyFont="1" applyBorder="1" applyAlignment="1">
      <alignment horizontal="center"/>
    </xf>
    <xf numFmtId="0" fontId="72" fillId="0" borderId="13" xfId="0" applyFont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horizontal="right"/>
    </xf>
    <xf numFmtId="3" fontId="28" fillId="2" borderId="37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right"/>
    </xf>
    <xf numFmtId="0" fontId="19" fillId="0" borderId="45" xfId="0" applyFont="1" applyFill="1" applyBorder="1" applyAlignment="1">
      <alignment vertical="center" wrapText="1"/>
    </xf>
    <xf numFmtId="0" fontId="17" fillId="0" borderId="45" xfId="0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right" wrapText="1"/>
    </xf>
    <xf numFmtId="0" fontId="74" fillId="0" borderId="1" xfId="0" applyFont="1" applyBorder="1" applyAlignment="1">
      <alignment horizontal="center" wrapText="1"/>
    </xf>
    <xf numFmtId="3" fontId="74" fillId="0" borderId="1" xfId="0" applyNumberFormat="1" applyFont="1" applyBorder="1" applyAlignment="1">
      <alignment horizontal="center" wrapText="1"/>
    </xf>
    <xf numFmtId="0" fontId="73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0" fontId="74" fillId="0" borderId="1" xfId="0" applyFont="1" applyFill="1" applyBorder="1" applyAlignment="1">
      <alignment horizontal="center" vertical="center" wrapText="1"/>
    </xf>
    <xf numFmtId="3" fontId="29" fillId="0" borderId="50" xfId="0" applyNumberFormat="1" applyFont="1" applyFill="1" applyBorder="1" applyAlignment="1">
      <alignment horizontal="right" vertical="center"/>
    </xf>
    <xf numFmtId="3" fontId="23" fillId="0" borderId="7" xfId="0" applyNumberFormat="1" applyFont="1" applyFill="1" applyBorder="1" applyAlignment="1">
      <alignment horizontal="left" wrapText="1"/>
    </xf>
    <xf numFmtId="3" fontId="24" fillId="0" borderId="51" xfId="0" applyNumberFormat="1" applyFont="1" applyFill="1" applyBorder="1" applyAlignment="1">
      <alignment horizontal="right" wrapText="1"/>
    </xf>
    <xf numFmtId="3" fontId="24" fillId="0" borderId="51" xfId="0" applyNumberFormat="1" applyFont="1" applyFill="1" applyBorder="1" applyAlignment="1">
      <alignment horizontal="right"/>
    </xf>
    <xf numFmtId="3" fontId="27" fillId="2" borderId="52" xfId="0" applyNumberFormat="1" applyFont="1" applyFill="1" applyBorder="1" applyAlignment="1">
      <alignment horizontal="center"/>
    </xf>
    <xf numFmtId="3" fontId="27" fillId="2" borderId="9" xfId="0" applyNumberFormat="1" applyFont="1" applyFill="1" applyBorder="1" applyAlignment="1">
      <alignment horizontal="right"/>
    </xf>
    <xf numFmtId="3" fontId="27" fillId="2" borderId="50" xfId="0" applyNumberFormat="1" applyFont="1" applyFill="1" applyBorder="1" applyAlignment="1">
      <alignment horizontal="center"/>
    </xf>
    <xf numFmtId="3" fontId="27" fillId="2" borderId="50" xfId="0" applyNumberFormat="1" applyFont="1" applyFill="1" applyBorder="1" applyAlignment="1">
      <alignment horizontal="right"/>
    </xf>
    <xf numFmtId="3" fontId="20" fillId="2" borderId="42" xfId="0" applyNumberFormat="1" applyFont="1" applyFill="1" applyBorder="1" applyAlignment="1">
      <alignment horizontal="right"/>
    </xf>
    <xf numFmtId="3" fontId="73" fillId="2" borderId="52" xfId="0" applyNumberFormat="1" applyFont="1" applyFill="1" applyBorder="1" applyAlignment="1">
      <alignment horizontal="center"/>
    </xf>
    <xf numFmtId="3" fontId="73" fillId="2" borderId="52" xfId="0" applyNumberFormat="1" applyFont="1" applyFill="1" applyBorder="1" applyAlignment="1">
      <alignment horizontal="right"/>
    </xf>
    <xf numFmtId="3" fontId="74" fillId="0" borderId="52" xfId="0" applyNumberFormat="1" applyFont="1" applyFill="1" applyBorder="1" applyAlignment="1">
      <alignment horizontal="right" vertical="center" wrapText="1"/>
    </xf>
    <xf numFmtId="3" fontId="73" fillId="2" borderId="51" xfId="0" applyNumberFormat="1" applyFont="1" applyFill="1" applyBorder="1" applyAlignment="1">
      <alignment horizontal="center"/>
    </xf>
    <xf numFmtId="3" fontId="73" fillId="2" borderId="51" xfId="0" applyNumberFormat="1" applyFont="1" applyFill="1" applyBorder="1" applyAlignment="1">
      <alignment horizontal="right"/>
    </xf>
    <xf numFmtId="3" fontId="73" fillId="2" borderId="50" xfId="0" applyNumberFormat="1" applyFont="1" applyFill="1" applyBorder="1" applyAlignment="1">
      <alignment horizontal="right"/>
    </xf>
    <xf numFmtId="3" fontId="20" fillId="0" borderId="53" xfId="0" applyNumberFormat="1" applyFont="1" applyBorder="1" applyAlignment="1"/>
    <xf numFmtId="3" fontId="28" fillId="2" borderId="35" xfId="0" applyNumberFormat="1" applyFont="1" applyFill="1" applyBorder="1" applyAlignment="1">
      <alignment horizontal="center" vertical="center"/>
    </xf>
    <xf numFmtId="3" fontId="28" fillId="2" borderId="36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/>
    </xf>
    <xf numFmtId="3" fontId="21" fillId="0" borderId="4" xfId="0" applyNumberFormat="1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1" fontId="30" fillId="0" borderId="40" xfId="0" applyNumberFormat="1" applyFont="1" applyFill="1" applyBorder="1" applyAlignment="1">
      <alignment horizontal="center" vertical="center" wrapText="1"/>
    </xf>
    <xf numFmtId="1" fontId="30" fillId="0" borderId="41" xfId="0" applyNumberFormat="1" applyFont="1" applyFill="1" applyBorder="1" applyAlignment="1">
      <alignment horizontal="center" vertical="center" wrapText="1"/>
    </xf>
    <xf numFmtId="1" fontId="30" fillId="0" borderId="44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/>
    </xf>
    <xf numFmtId="0" fontId="27" fillId="2" borderId="39" xfId="0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7" fillId="2" borderId="4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74" fillId="0" borderId="21" xfId="0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2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73" fillId="0" borderId="1" xfId="0" applyFont="1" applyBorder="1" applyAlignment="1">
      <alignment horizontal="center"/>
    </xf>
    <xf numFmtId="0" fontId="73" fillId="0" borderId="21" xfId="0" applyFont="1" applyBorder="1" applyAlignment="1">
      <alignment horizontal="center"/>
    </xf>
    <xf numFmtId="0" fontId="73" fillId="0" borderId="39" xfId="0" applyFont="1" applyBorder="1" applyAlignment="1">
      <alignment horizontal="center"/>
    </xf>
    <xf numFmtId="0" fontId="73" fillId="0" borderId="2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75" fillId="0" borderId="38" xfId="0" applyFont="1" applyBorder="1" applyAlignment="1">
      <alignment horizontal="left" vertical="center"/>
    </xf>
    <xf numFmtId="0" fontId="75" fillId="0" borderId="34" xfId="0" applyFont="1" applyBorder="1" applyAlignment="1">
      <alignment horizontal="left" vertical="center"/>
    </xf>
    <xf numFmtId="0" fontId="75" fillId="0" borderId="7" xfId="0" applyFont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center" vertical="center" wrapText="1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3"/>
  <sheetViews>
    <sheetView tabSelected="1" zoomScale="90" zoomScaleNormal="90" workbookViewId="0">
      <selection activeCell="I5" sqref="I5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7" max="7" width="9.85546875" style="9" bestFit="1" customWidth="1"/>
  </cols>
  <sheetData>
    <row r="1" spans="1:6" s="9" customFormat="1" ht="21" thickBot="1" x14ac:dyDescent="0.35">
      <c r="A1" s="32"/>
      <c r="B1" s="32"/>
      <c r="C1" s="32"/>
      <c r="D1" s="32"/>
      <c r="E1" s="33" t="s">
        <v>75</v>
      </c>
      <c r="F1"/>
    </row>
    <row r="2" spans="1:6" s="9" customFormat="1" ht="54" customHeight="1" thickBot="1" x14ac:dyDescent="0.35">
      <c r="A2" s="69" t="s">
        <v>79</v>
      </c>
      <c r="B2" s="70"/>
      <c r="C2" s="70"/>
      <c r="D2" s="70"/>
      <c r="E2" s="71"/>
      <c r="F2"/>
    </row>
    <row r="3" spans="1:6" s="9" customFormat="1" ht="54" customHeight="1" thickBot="1" x14ac:dyDescent="0.35">
      <c r="A3" s="39"/>
      <c r="B3" s="34"/>
      <c r="C3" s="34"/>
      <c r="D3" s="34"/>
      <c r="E3" s="40"/>
      <c r="F3" s="25"/>
    </row>
    <row r="4" spans="1:6" s="9" customFormat="1" ht="69" customHeight="1" thickBot="1" x14ac:dyDescent="0.35">
      <c r="A4" s="77" t="s">
        <v>2</v>
      </c>
      <c r="B4" s="72" t="s">
        <v>142</v>
      </c>
      <c r="C4" s="73"/>
      <c r="D4" s="28"/>
      <c r="E4" s="80" t="s">
        <v>1</v>
      </c>
      <c r="F4"/>
    </row>
    <row r="5" spans="1:6" s="9" customFormat="1" ht="44.25" customHeight="1" thickBot="1" x14ac:dyDescent="0.35">
      <c r="A5" s="78"/>
      <c r="B5" s="83" t="s">
        <v>8</v>
      </c>
      <c r="C5" s="84"/>
      <c r="D5" s="84"/>
      <c r="E5" s="81"/>
      <c r="F5"/>
    </row>
    <row r="6" spans="1:6" s="9" customFormat="1" ht="39" customHeight="1" thickBot="1" x14ac:dyDescent="0.35">
      <c r="A6" s="79"/>
      <c r="B6" s="85">
        <v>2445</v>
      </c>
      <c r="C6" s="86"/>
      <c r="D6" s="87"/>
      <c r="E6" s="82"/>
      <c r="F6"/>
    </row>
    <row r="7" spans="1:6" s="9" customFormat="1" ht="54.75" customHeight="1" thickBot="1" x14ac:dyDescent="0.4">
      <c r="A7" s="35" t="s">
        <v>4</v>
      </c>
      <c r="B7" s="67">
        <v>3500</v>
      </c>
      <c r="C7" s="68"/>
      <c r="D7" s="30"/>
      <c r="E7" s="51">
        <f>SUM(B7:D7)</f>
        <v>3500</v>
      </c>
      <c r="F7" s="8"/>
    </row>
    <row r="8" spans="1:6" s="9" customFormat="1" ht="47.25" customHeight="1" thickBot="1" x14ac:dyDescent="0.35">
      <c r="A8" s="74" t="s">
        <v>0</v>
      </c>
      <c r="B8" s="75"/>
      <c r="C8" s="75"/>
      <c r="D8" s="76"/>
      <c r="E8" s="31">
        <f>SUM(E7)</f>
        <v>3500</v>
      </c>
      <c r="F8"/>
    </row>
    <row r="10" spans="1:6" s="9" customFormat="1" ht="23.25" x14ac:dyDescent="0.35">
      <c r="A10"/>
      <c r="B10"/>
      <c r="C10"/>
      <c r="D10" s="5"/>
      <c r="E10"/>
      <c r="F10"/>
    </row>
    <row r="15" spans="1:6" s="9" customFormat="1" x14ac:dyDescent="0.3">
      <c r="A15"/>
      <c r="B15" s="7"/>
      <c r="C15" s="7"/>
      <c r="D15" s="6"/>
      <c r="E15" s="6"/>
      <c r="F15"/>
    </row>
    <row r="16" spans="1:6" s="9" customFormat="1" x14ac:dyDescent="0.3">
      <c r="A16"/>
      <c r="B16" s="7"/>
      <c r="C16" s="7"/>
      <c r="D16" s="6"/>
      <c r="E16" s="6"/>
      <c r="F16"/>
    </row>
    <row r="17" spans="1:6" s="9" customFormat="1" x14ac:dyDescent="0.3">
      <c r="A17"/>
      <c r="B17" s="7"/>
      <c r="C17" s="7"/>
      <c r="D17" s="6"/>
      <c r="E17" s="6"/>
      <c r="F17"/>
    </row>
    <row r="18" spans="1:6" s="9" customFormat="1" x14ac:dyDescent="0.3">
      <c r="A18"/>
      <c r="B18" s="7"/>
      <c r="C18" s="7"/>
      <c r="D18" s="6"/>
      <c r="E18" s="6"/>
      <c r="F18"/>
    </row>
    <row r="19" spans="1:6" x14ac:dyDescent="0.3">
      <c r="B19" s="7"/>
      <c r="C19" s="7"/>
      <c r="D19" s="6"/>
      <c r="E19" s="6"/>
    </row>
    <row r="20" spans="1:6" x14ac:dyDescent="0.3">
      <c r="B20" s="7"/>
      <c r="C20" s="7"/>
      <c r="D20" s="6"/>
      <c r="E20" s="6"/>
    </row>
    <row r="21" spans="1:6" x14ac:dyDescent="0.3">
      <c r="B21" s="7"/>
      <c r="C21" s="7"/>
      <c r="D21" s="6"/>
      <c r="E21" s="6"/>
    </row>
    <row r="22" spans="1:6" x14ac:dyDescent="0.3">
      <c r="B22" s="7"/>
      <c r="C22" s="7"/>
      <c r="D22" s="6"/>
      <c r="E22" s="6"/>
    </row>
    <row r="23" spans="1:6" x14ac:dyDescent="0.3">
      <c r="B23" s="7"/>
      <c r="C23" s="7"/>
      <c r="D23" s="6"/>
      <c r="E23" s="6"/>
    </row>
  </sheetData>
  <mergeCells count="8">
    <mergeCell ref="B7:C7"/>
    <mergeCell ref="A2:E2"/>
    <mergeCell ref="B4:C4"/>
    <mergeCell ref="A8:D8"/>
    <mergeCell ref="A4:A6"/>
    <mergeCell ref="E4:E6"/>
    <mergeCell ref="B5:D5"/>
    <mergeCell ref="B6:D6"/>
  </mergeCells>
  <printOptions horizontalCentered="1"/>
  <pageMargins left="0" right="0" top="0.94488188976377963" bottom="0" header="0.51181102362204722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40"/>
  <sheetViews>
    <sheetView zoomScale="80" zoomScaleNormal="80" workbookViewId="0">
      <selection activeCell="D4" sqref="D4"/>
    </sheetView>
  </sheetViews>
  <sheetFormatPr defaultRowHeight="15" x14ac:dyDescent="0.25"/>
  <cols>
    <col min="1" max="1" width="50.28515625" customWidth="1"/>
    <col min="2" max="2" width="52.28515625" customWidth="1"/>
    <col min="3" max="3" width="30.5703125" customWidth="1"/>
    <col min="4" max="4" width="44.140625" customWidth="1"/>
    <col min="5" max="5" width="24.7109375" customWidth="1"/>
  </cols>
  <sheetData>
    <row r="1" spans="1:6" ht="19.5" thickBot="1" x14ac:dyDescent="0.35">
      <c r="E1" s="1" t="s">
        <v>76</v>
      </c>
    </row>
    <row r="2" spans="1:6" ht="45.75" customHeight="1" thickBot="1" x14ac:dyDescent="0.3">
      <c r="A2" s="72" t="s">
        <v>72</v>
      </c>
      <c r="B2" s="102"/>
      <c r="C2" s="102"/>
      <c r="D2" s="102"/>
      <c r="E2" s="73"/>
    </row>
    <row r="3" spans="1:6" ht="45.75" customHeight="1" thickBot="1" x14ac:dyDescent="0.3">
      <c r="A3" s="38"/>
      <c r="B3" s="38"/>
      <c r="C3" s="38"/>
      <c r="D3" s="38"/>
      <c r="E3" s="38"/>
      <c r="F3" s="25"/>
    </row>
    <row r="4" spans="1:6" ht="100.5" customHeight="1" thickBot="1" x14ac:dyDescent="0.3">
      <c r="A4" s="103" t="s">
        <v>2</v>
      </c>
      <c r="B4" s="4" t="s">
        <v>143</v>
      </c>
      <c r="C4" s="80" t="s">
        <v>1</v>
      </c>
    </row>
    <row r="5" spans="1:6" ht="44.25" customHeight="1" thickBot="1" x14ac:dyDescent="0.35">
      <c r="A5" s="104"/>
      <c r="B5" s="49" t="s">
        <v>8</v>
      </c>
      <c r="C5" s="81"/>
    </row>
    <row r="6" spans="1:6" ht="26.25" customHeight="1" thickBot="1" x14ac:dyDescent="0.3">
      <c r="A6" s="105"/>
      <c r="B6" s="41" t="s">
        <v>28</v>
      </c>
      <c r="C6" s="82"/>
    </row>
    <row r="7" spans="1:6" ht="42" customHeight="1" x14ac:dyDescent="0.3">
      <c r="A7" s="52" t="s">
        <v>78</v>
      </c>
      <c r="B7" s="42">
        <v>7369</v>
      </c>
      <c r="C7" s="53">
        <f>SUM(B7)</f>
        <v>7369</v>
      </c>
    </row>
    <row r="8" spans="1:6" ht="41.25" customHeight="1" x14ac:dyDescent="0.35">
      <c r="A8" s="14" t="s">
        <v>12</v>
      </c>
      <c r="B8" s="15">
        <v>853</v>
      </c>
      <c r="C8" s="54">
        <f>SUM(B8)</f>
        <v>853</v>
      </c>
      <c r="D8" s="8"/>
    </row>
    <row r="9" spans="1:6" ht="41.25" customHeight="1" x14ac:dyDescent="0.35">
      <c r="A9" s="16" t="s">
        <v>3</v>
      </c>
      <c r="B9" s="17">
        <v>94518</v>
      </c>
      <c r="C9" s="54">
        <f>SUM(B9)</f>
        <v>94518</v>
      </c>
      <c r="D9" s="8"/>
    </row>
    <row r="10" spans="1:6" ht="41.25" customHeight="1" x14ac:dyDescent="0.35">
      <c r="A10" s="16" t="s">
        <v>10</v>
      </c>
      <c r="B10" s="17">
        <v>36237</v>
      </c>
      <c r="C10" s="54">
        <f>SUM(B10)</f>
        <v>36237</v>
      </c>
      <c r="D10" s="8"/>
    </row>
    <row r="11" spans="1:6" ht="41.25" customHeight="1" thickBot="1" x14ac:dyDescent="0.4">
      <c r="A11" s="16" t="s">
        <v>145</v>
      </c>
      <c r="B11" s="17">
        <v>26586</v>
      </c>
      <c r="C11" s="54">
        <f>SUM(B11)</f>
        <v>26586</v>
      </c>
      <c r="D11" s="8"/>
    </row>
    <row r="12" spans="1:6" ht="30.6" customHeight="1" thickBot="1" x14ac:dyDescent="0.35">
      <c r="A12" s="2" t="s">
        <v>0</v>
      </c>
      <c r="B12" s="3">
        <f>SUM(B7:B11)</f>
        <v>165563</v>
      </c>
      <c r="C12" s="29">
        <f>SUM(C7:C11)</f>
        <v>165563</v>
      </c>
    </row>
    <row r="14" spans="1:6" ht="15.75" thickBot="1" x14ac:dyDescent="0.3"/>
    <row r="15" spans="1:6" ht="36.75" customHeight="1" thickBot="1" x14ac:dyDescent="0.3">
      <c r="A15" s="106" t="s">
        <v>144</v>
      </c>
      <c r="B15" s="107"/>
      <c r="C15" s="107"/>
      <c r="D15" s="107"/>
      <c r="E15" s="108"/>
    </row>
    <row r="16" spans="1:6" ht="38.25" thickBot="1" x14ac:dyDescent="0.3">
      <c r="A16" s="10" t="s">
        <v>13</v>
      </c>
      <c r="B16" s="11" t="s">
        <v>14</v>
      </c>
      <c r="C16" s="48" t="s">
        <v>15</v>
      </c>
      <c r="D16" s="11" t="s">
        <v>16</v>
      </c>
      <c r="E16" s="47" t="s">
        <v>17</v>
      </c>
    </row>
    <row r="17" spans="1:5" ht="30.75" customHeight="1" x14ac:dyDescent="0.3">
      <c r="A17" s="91" t="s">
        <v>151</v>
      </c>
      <c r="B17" s="18" t="s">
        <v>18</v>
      </c>
      <c r="C17" s="18" t="s">
        <v>21</v>
      </c>
      <c r="D17" s="18" t="s">
        <v>22</v>
      </c>
      <c r="E17" s="55">
        <v>665040</v>
      </c>
    </row>
    <row r="18" spans="1:5" ht="30.75" customHeight="1" x14ac:dyDescent="0.3">
      <c r="A18" s="92"/>
      <c r="B18" s="18" t="s">
        <v>123</v>
      </c>
      <c r="C18" s="18" t="s">
        <v>124</v>
      </c>
      <c r="D18" s="18" t="s">
        <v>20</v>
      </c>
      <c r="E18" s="55">
        <v>1451223</v>
      </c>
    </row>
    <row r="19" spans="1:5" ht="30.75" customHeight="1" x14ac:dyDescent="0.3">
      <c r="A19" s="92"/>
      <c r="B19" s="18" t="s">
        <v>18</v>
      </c>
      <c r="C19" s="18" t="s">
        <v>19</v>
      </c>
      <c r="D19" s="18" t="s">
        <v>20</v>
      </c>
      <c r="E19" s="55">
        <v>2201580</v>
      </c>
    </row>
    <row r="20" spans="1:5" ht="30.75" customHeight="1" x14ac:dyDescent="0.3">
      <c r="A20" s="92"/>
      <c r="B20" s="18" t="s">
        <v>125</v>
      </c>
      <c r="C20" s="18" t="s">
        <v>126</v>
      </c>
      <c r="D20" s="18" t="s">
        <v>20</v>
      </c>
      <c r="E20" s="55">
        <v>2404300</v>
      </c>
    </row>
    <row r="21" spans="1:5" ht="30.75" customHeight="1" x14ac:dyDescent="0.3">
      <c r="A21" s="92"/>
      <c r="B21" s="18" t="s">
        <v>25</v>
      </c>
      <c r="C21" s="18" t="s">
        <v>26</v>
      </c>
      <c r="D21" s="18" t="s">
        <v>20</v>
      </c>
      <c r="E21" s="55">
        <v>2740340</v>
      </c>
    </row>
    <row r="22" spans="1:5" ht="30.75" customHeight="1" x14ac:dyDescent="0.3">
      <c r="A22" s="92"/>
      <c r="B22" s="18" t="s">
        <v>23</v>
      </c>
      <c r="C22" s="18" t="s">
        <v>24</v>
      </c>
      <c r="D22" s="18" t="s">
        <v>22</v>
      </c>
      <c r="E22" s="55">
        <v>4320950</v>
      </c>
    </row>
    <row r="23" spans="1:5" ht="30.75" customHeight="1" x14ac:dyDescent="0.3">
      <c r="A23" s="92"/>
      <c r="B23" s="18" t="s">
        <v>25</v>
      </c>
      <c r="C23" s="18" t="s">
        <v>30</v>
      </c>
      <c r="D23" s="18" t="s">
        <v>22</v>
      </c>
      <c r="E23" s="55">
        <v>2000000</v>
      </c>
    </row>
    <row r="24" spans="1:5" ht="30.75" customHeight="1" x14ac:dyDescent="0.3">
      <c r="A24" s="92"/>
      <c r="B24" s="18" t="s">
        <v>23</v>
      </c>
      <c r="C24" s="18" t="s">
        <v>127</v>
      </c>
      <c r="D24" s="18" t="s">
        <v>20</v>
      </c>
      <c r="E24" s="55">
        <v>2900000</v>
      </c>
    </row>
    <row r="25" spans="1:5" ht="30.75" customHeight="1" x14ac:dyDescent="0.3">
      <c r="A25" s="92"/>
      <c r="B25" s="18" t="s">
        <v>31</v>
      </c>
      <c r="C25" s="18" t="s">
        <v>32</v>
      </c>
      <c r="D25" s="18" t="s">
        <v>20</v>
      </c>
      <c r="E25" s="55">
        <v>3000000</v>
      </c>
    </row>
    <row r="26" spans="1:5" ht="30.75" customHeight="1" x14ac:dyDescent="0.3">
      <c r="A26" s="92"/>
      <c r="B26" s="18" t="s">
        <v>128</v>
      </c>
      <c r="C26" s="18" t="s">
        <v>129</v>
      </c>
      <c r="D26" s="18" t="s">
        <v>20</v>
      </c>
      <c r="E26" s="55">
        <v>4000000</v>
      </c>
    </row>
    <row r="27" spans="1:5" ht="30.75" customHeight="1" x14ac:dyDescent="0.3">
      <c r="A27" s="92"/>
      <c r="B27" s="18" t="s">
        <v>125</v>
      </c>
      <c r="C27" s="18" t="s">
        <v>130</v>
      </c>
      <c r="D27" s="18" t="s">
        <v>22</v>
      </c>
      <c r="E27" s="55">
        <v>3500000</v>
      </c>
    </row>
    <row r="28" spans="1:5" ht="30.75" customHeight="1" x14ac:dyDescent="0.3">
      <c r="A28" s="92"/>
      <c r="B28" s="93" t="s">
        <v>1</v>
      </c>
      <c r="C28" s="94"/>
      <c r="D28" s="95"/>
      <c r="E28" s="56">
        <f>SUM(E17:E27)</f>
        <v>29183433</v>
      </c>
    </row>
    <row r="29" spans="1:5" ht="30.75" customHeight="1" x14ac:dyDescent="0.3">
      <c r="A29" s="99" t="s">
        <v>10</v>
      </c>
      <c r="B29" s="18" t="s">
        <v>131</v>
      </c>
      <c r="C29" s="18" t="s">
        <v>132</v>
      </c>
      <c r="D29" s="18" t="s">
        <v>20</v>
      </c>
      <c r="E29" s="55">
        <v>1127800</v>
      </c>
    </row>
    <row r="30" spans="1:5" ht="30.75" customHeight="1" x14ac:dyDescent="0.3">
      <c r="A30" s="100"/>
      <c r="B30" s="18" t="s">
        <v>133</v>
      </c>
      <c r="C30" s="18" t="s">
        <v>134</v>
      </c>
      <c r="D30" s="18" t="s">
        <v>22</v>
      </c>
      <c r="E30" s="57">
        <v>2313200</v>
      </c>
    </row>
    <row r="31" spans="1:5" ht="30.75" customHeight="1" x14ac:dyDescent="0.3">
      <c r="A31" s="100"/>
      <c r="B31" s="18" t="s">
        <v>35</v>
      </c>
      <c r="C31" s="18" t="s">
        <v>36</v>
      </c>
      <c r="D31" s="18" t="s">
        <v>22</v>
      </c>
      <c r="E31" s="57">
        <v>6484857</v>
      </c>
    </row>
    <row r="32" spans="1:5" ht="30.75" customHeight="1" x14ac:dyDescent="0.3">
      <c r="A32" s="100"/>
      <c r="B32" s="18" t="s">
        <v>131</v>
      </c>
      <c r="C32" s="18" t="s">
        <v>135</v>
      </c>
      <c r="D32" s="18" t="s">
        <v>22</v>
      </c>
      <c r="E32" s="57">
        <v>7756840</v>
      </c>
    </row>
    <row r="33" spans="1:5" ht="30.75" customHeight="1" x14ac:dyDescent="0.3">
      <c r="A33" s="100"/>
      <c r="B33" s="18" t="s">
        <v>136</v>
      </c>
      <c r="C33" s="18" t="s">
        <v>137</v>
      </c>
      <c r="D33" s="18" t="s">
        <v>22</v>
      </c>
      <c r="E33" s="57">
        <v>17370550</v>
      </c>
    </row>
    <row r="34" spans="1:5" ht="30.75" customHeight="1" x14ac:dyDescent="0.3">
      <c r="A34" s="100"/>
      <c r="B34" s="18" t="s">
        <v>138</v>
      </c>
      <c r="C34" s="18" t="s">
        <v>139</v>
      </c>
      <c r="D34" s="18" t="s">
        <v>22</v>
      </c>
      <c r="E34" s="57">
        <v>18059000</v>
      </c>
    </row>
    <row r="35" spans="1:5" ht="30.75" customHeight="1" x14ac:dyDescent="0.3">
      <c r="A35" s="100"/>
      <c r="B35" s="18" t="s">
        <v>140</v>
      </c>
      <c r="C35" s="18" t="s">
        <v>141</v>
      </c>
      <c r="D35" s="18" t="s">
        <v>22</v>
      </c>
      <c r="E35" s="57">
        <v>21764160</v>
      </c>
    </row>
    <row r="36" spans="1:5" ht="30.75" customHeight="1" x14ac:dyDescent="0.3">
      <c r="A36" s="100"/>
      <c r="B36" s="18" t="s">
        <v>33</v>
      </c>
      <c r="C36" s="18" t="s">
        <v>34</v>
      </c>
      <c r="D36" s="18" t="s">
        <v>22</v>
      </c>
      <c r="E36" s="57">
        <v>25361280</v>
      </c>
    </row>
    <row r="37" spans="1:5" ht="30.75" customHeight="1" thickBot="1" x14ac:dyDescent="0.35">
      <c r="A37" s="101"/>
      <c r="B37" s="96" t="s">
        <v>1</v>
      </c>
      <c r="C37" s="97"/>
      <c r="D37" s="98"/>
      <c r="E37" s="58">
        <f>SUM(E29:E36)</f>
        <v>100237687</v>
      </c>
    </row>
    <row r="38" spans="1:5" ht="30.75" customHeight="1" thickBot="1" x14ac:dyDescent="0.35">
      <c r="A38" s="88" t="s">
        <v>0</v>
      </c>
      <c r="B38" s="89"/>
      <c r="C38" s="89"/>
      <c r="D38" s="90"/>
      <c r="E38" s="59">
        <f>SUM(E37,E28)</f>
        <v>129421120</v>
      </c>
    </row>
    <row r="39" spans="1:5" ht="33.75" customHeight="1" x14ac:dyDescent="0.25">
      <c r="B39" s="12"/>
      <c r="C39" s="12"/>
      <c r="D39" s="12"/>
      <c r="E39" s="13"/>
    </row>
    <row r="40" spans="1:5" ht="21" x14ac:dyDescent="0.25">
      <c r="B40" s="12"/>
      <c r="C40" s="12"/>
      <c r="D40" s="12"/>
      <c r="E40" s="13"/>
    </row>
  </sheetData>
  <mergeCells count="9">
    <mergeCell ref="A2:E2"/>
    <mergeCell ref="A4:A6"/>
    <mergeCell ref="C4:C6"/>
    <mergeCell ref="A15:E15"/>
    <mergeCell ref="A38:D38"/>
    <mergeCell ref="A17:A28"/>
    <mergeCell ref="B28:D28"/>
    <mergeCell ref="B37:D37"/>
    <mergeCell ref="A29:A37"/>
  </mergeCells>
  <printOptions horizontalCentered="1"/>
  <pageMargins left="0" right="0" top="0.94488188976377963" bottom="0" header="0.51181102362204722" footer="0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76"/>
  <sheetViews>
    <sheetView topLeftCell="A54" zoomScale="80" zoomScaleNormal="80" workbookViewId="0">
      <selection activeCell="F17" sqref="F17"/>
    </sheetView>
  </sheetViews>
  <sheetFormatPr defaultRowHeight="15" x14ac:dyDescent="0.25"/>
  <cols>
    <col min="1" max="1" width="50.28515625" customWidth="1"/>
    <col min="2" max="2" width="44.140625" customWidth="1"/>
    <col min="3" max="3" width="40.85546875" customWidth="1"/>
    <col min="4" max="4" width="44.140625" customWidth="1"/>
    <col min="5" max="5" width="24.7109375" customWidth="1"/>
  </cols>
  <sheetData>
    <row r="1" spans="1:6" ht="19.5" thickBot="1" x14ac:dyDescent="0.35">
      <c r="E1" s="1" t="s">
        <v>77</v>
      </c>
    </row>
    <row r="2" spans="1:6" ht="45.75" customHeight="1" thickBot="1" x14ac:dyDescent="0.3">
      <c r="A2" s="72" t="s">
        <v>73</v>
      </c>
      <c r="B2" s="102"/>
      <c r="C2" s="102"/>
      <c r="D2" s="102"/>
      <c r="E2" s="73"/>
    </row>
    <row r="3" spans="1:6" ht="45.75" customHeight="1" thickBot="1" x14ac:dyDescent="0.3">
      <c r="A3" s="36"/>
      <c r="B3" s="37"/>
      <c r="C3" s="38"/>
      <c r="D3" s="38"/>
      <c r="E3" s="37"/>
      <c r="F3" s="25"/>
    </row>
    <row r="4" spans="1:6" ht="100.5" customHeight="1" thickBot="1" x14ac:dyDescent="0.3">
      <c r="A4" s="103" t="s">
        <v>2</v>
      </c>
      <c r="B4" s="4" t="s">
        <v>143</v>
      </c>
      <c r="C4" s="80" t="s">
        <v>1</v>
      </c>
    </row>
    <row r="5" spans="1:6" ht="44.25" customHeight="1" thickBot="1" x14ac:dyDescent="0.35">
      <c r="A5" s="104"/>
      <c r="B5" s="49" t="s">
        <v>8</v>
      </c>
      <c r="C5" s="81"/>
    </row>
    <row r="6" spans="1:6" ht="26.25" customHeight="1" thickBot="1" x14ac:dyDescent="0.3">
      <c r="A6" s="105"/>
      <c r="B6" s="41" t="s">
        <v>28</v>
      </c>
      <c r="C6" s="82"/>
    </row>
    <row r="7" spans="1:6" ht="31.5" customHeight="1" x14ac:dyDescent="0.35">
      <c r="A7" s="14" t="s">
        <v>7</v>
      </c>
      <c r="B7" s="15">
        <v>5832</v>
      </c>
      <c r="C7" s="54">
        <f>SUM(B7)</f>
        <v>5832</v>
      </c>
      <c r="D7" s="8"/>
    </row>
    <row r="8" spans="1:6" ht="31.5" customHeight="1" x14ac:dyDescent="0.35">
      <c r="A8" s="16" t="s">
        <v>6</v>
      </c>
      <c r="B8" s="17">
        <v>13599</v>
      </c>
      <c r="C8" s="54">
        <f t="shared" ref="C8:C16" si="0">SUM(B8)</f>
        <v>13599</v>
      </c>
      <c r="D8" s="8"/>
    </row>
    <row r="9" spans="1:6" ht="31.5" customHeight="1" x14ac:dyDescent="0.35">
      <c r="A9" s="16" t="s">
        <v>74</v>
      </c>
      <c r="B9" s="17">
        <v>20949</v>
      </c>
      <c r="C9" s="54">
        <f t="shared" si="0"/>
        <v>20949</v>
      </c>
      <c r="D9" s="8"/>
    </row>
    <row r="10" spans="1:6" ht="31.5" customHeight="1" x14ac:dyDescent="0.35">
      <c r="A10" s="16" t="s">
        <v>80</v>
      </c>
      <c r="B10" s="17">
        <v>1800</v>
      </c>
      <c r="C10" s="54">
        <f t="shared" si="0"/>
        <v>1800</v>
      </c>
      <c r="D10" s="8"/>
    </row>
    <row r="11" spans="1:6" ht="31.5" customHeight="1" x14ac:dyDescent="0.35">
      <c r="A11" s="16" t="s">
        <v>5</v>
      </c>
      <c r="B11" s="17">
        <v>1200</v>
      </c>
      <c r="C11" s="54">
        <f t="shared" si="0"/>
        <v>1200</v>
      </c>
      <c r="D11" s="8"/>
    </row>
    <row r="12" spans="1:6" ht="31.5" customHeight="1" x14ac:dyDescent="0.35">
      <c r="A12" s="16" t="s">
        <v>37</v>
      </c>
      <c r="B12" s="17">
        <v>492</v>
      </c>
      <c r="C12" s="54">
        <f t="shared" si="0"/>
        <v>492</v>
      </c>
      <c r="D12" s="8"/>
    </row>
    <row r="13" spans="1:6" ht="31.5" customHeight="1" x14ac:dyDescent="0.35">
      <c r="A13" s="16" t="s">
        <v>29</v>
      </c>
      <c r="B13" s="17">
        <v>88</v>
      </c>
      <c r="C13" s="54">
        <f t="shared" si="0"/>
        <v>88</v>
      </c>
      <c r="D13" s="8"/>
    </row>
    <row r="14" spans="1:6" ht="31.5" customHeight="1" x14ac:dyDescent="0.35">
      <c r="A14" s="16" t="s">
        <v>9</v>
      </c>
      <c r="B14" s="17">
        <v>28769</v>
      </c>
      <c r="C14" s="54">
        <f t="shared" si="0"/>
        <v>28769</v>
      </c>
      <c r="D14" s="8"/>
    </row>
    <row r="15" spans="1:6" ht="31.5" customHeight="1" x14ac:dyDescent="0.35">
      <c r="A15" s="22" t="s">
        <v>11</v>
      </c>
      <c r="B15" s="21">
        <v>34851</v>
      </c>
      <c r="C15" s="54">
        <f t="shared" si="0"/>
        <v>34851</v>
      </c>
      <c r="D15" s="8"/>
    </row>
    <row r="16" spans="1:6" ht="31.5" customHeight="1" thickBot="1" x14ac:dyDescent="0.4">
      <c r="A16" s="22" t="s">
        <v>38</v>
      </c>
      <c r="B16" s="21">
        <v>1581</v>
      </c>
      <c r="C16" s="54">
        <f t="shared" si="0"/>
        <v>1581</v>
      </c>
      <c r="D16" s="8"/>
    </row>
    <row r="17" spans="1:6" ht="30.6" customHeight="1" thickBot="1" x14ac:dyDescent="0.35">
      <c r="A17" s="2" t="s">
        <v>0</v>
      </c>
      <c r="B17" s="3">
        <f>SUM(B7:B16)</f>
        <v>109161</v>
      </c>
      <c r="C17" s="29">
        <f>SUM(C7:C16)</f>
        <v>109161</v>
      </c>
    </row>
    <row r="18" spans="1:6" x14ac:dyDescent="0.25">
      <c r="A18" s="24"/>
      <c r="B18" s="25"/>
      <c r="C18" s="25"/>
      <c r="D18" s="25"/>
      <c r="E18" s="25"/>
      <c r="F18" s="25"/>
    </row>
    <row r="19" spans="1:6" ht="23.25" x14ac:dyDescent="0.35">
      <c r="A19" s="24"/>
      <c r="B19" s="25"/>
      <c r="C19" s="25"/>
      <c r="D19" s="26"/>
      <c r="E19" s="25"/>
      <c r="F19" s="25"/>
    </row>
    <row r="20" spans="1:6" ht="15.75" thickBot="1" x14ac:dyDescent="0.3">
      <c r="A20" s="24"/>
      <c r="B20" s="25"/>
      <c r="C20" s="25"/>
      <c r="D20" s="25"/>
      <c r="E20" s="25"/>
      <c r="F20" s="25"/>
    </row>
    <row r="21" spans="1:6" ht="28.5" customHeight="1" thickBot="1" x14ac:dyDescent="0.3">
      <c r="A21" s="106" t="s">
        <v>144</v>
      </c>
      <c r="B21" s="107"/>
      <c r="C21" s="107"/>
      <c r="D21" s="107"/>
      <c r="E21" s="108"/>
    </row>
    <row r="22" spans="1:6" ht="37.5" x14ac:dyDescent="0.25">
      <c r="A22" s="23" t="s">
        <v>13</v>
      </c>
      <c r="B22" s="11" t="s">
        <v>14</v>
      </c>
      <c r="C22" s="48" t="s">
        <v>15</v>
      </c>
      <c r="D22" s="11" t="s">
        <v>16</v>
      </c>
      <c r="E22" s="47" t="s">
        <v>17</v>
      </c>
    </row>
    <row r="23" spans="1:6" ht="24.95" customHeight="1" x14ac:dyDescent="0.25">
      <c r="A23" s="115" t="s">
        <v>89</v>
      </c>
      <c r="B23" s="50" t="s">
        <v>87</v>
      </c>
      <c r="C23" s="50" t="s">
        <v>88</v>
      </c>
      <c r="D23" s="50" t="s">
        <v>22</v>
      </c>
      <c r="E23" s="60">
        <v>365080</v>
      </c>
    </row>
    <row r="24" spans="1:6" ht="24.95" customHeight="1" x14ac:dyDescent="0.25">
      <c r="A24" s="115"/>
      <c r="B24" s="112" t="s">
        <v>1</v>
      </c>
      <c r="C24" s="113"/>
      <c r="D24" s="114"/>
      <c r="E24" s="61">
        <f>SUM(E23)</f>
        <v>365080</v>
      </c>
    </row>
    <row r="25" spans="1:6" ht="24.95" customHeight="1" x14ac:dyDescent="0.25">
      <c r="A25" s="115" t="s">
        <v>60</v>
      </c>
      <c r="B25" s="50" t="s">
        <v>107</v>
      </c>
      <c r="C25" s="50" t="s">
        <v>108</v>
      </c>
      <c r="D25" s="50" t="s">
        <v>22</v>
      </c>
      <c r="E25" s="60">
        <v>325580</v>
      </c>
    </row>
    <row r="26" spans="1:6" ht="24.95" customHeight="1" x14ac:dyDescent="0.25">
      <c r="A26" s="115"/>
      <c r="B26" s="50" t="s">
        <v>109</v>
      </c>
      <c r="C26" s="50" t="s">
        <v>110</v>
      </c>
      <c r="D26" s="50" t="s">
        <v>22</v>
      </c>
      <c r="E26" s="60">
        <v>404840</v>
      </c>
    </row>
    <row r="27" spans="1:6" ht="24.95" customHeight="1" x14ac:dyDescent="0.25">
      <c r="A27" s="115"/>
      <c r="B27" s="50" t="s">
        <v>111</v>
      </c>
      <c r="C27" s="50" t="s">
        <v>112</v>
      </c>
      <c r="D27" s="50" t="s">
        <v>22</v>
      </c>
      <c r="E27" s="60">
        <v>831220</v>
      </c>
    </row>
    <row r="28" spans="1:6" ht="24.95" customHeight="1" x14ac:dyDescent="0.25">
      <c r="A28" s="115"/>
      <c r="B28" s="112" t="s">
        <v>1</v>
      </c>
      <c r="C28" s="113"/>
      <c r="D28" s="114"/>
      <c r="E28" s="61">
        <f>SUM(E25:E27)</f>
        <v>1561640</v>
      </c>
    </row>
    <row r="29" spans="1:6" ht="24.95" customHeight="1" x14ac:dyDescent="0.25">
      <c r="A29" s="115" t="s">
        <v>146</v>
      </c>
      <c r="B29" s="50" t="s">
        <v>147</v>
      </c>
      <c r="C29" s="50" t="s">
        <v>148</v>
      </c>
      <c r="D29" s="50" t="s">
        <v>20</v>
      </c>
      <c r="E29" s="60">
        <v>167920</v>
      </c>
    </row>
    <row r="30" spans="1:6" ht="24.95" customHeight="1" x14ac:dyDescent="0.25">
      <c r="A30" s="115"/>
      <c r="B30" s="50" t="s">
        <v>149</v>
      </c>
      <c r="C30" s="50" t="s">
        <v>150</v>
      </c>
      <c r="D30" s="50" t="s">
        <v>22</v>
      </c>
      <c r="E30" s="60">
        <v>3000000</v>
      </c>
    </row>
    <row r="31" spans="1:6" ht="24.95" customHeight="1" x14ac:dyDescent="0.25">
      <c r="A31" s="115"/>
      <c r="B31" s="112" t="s">
        <v>1</v>
      </c>
      <c r="C31" s="113"/>
      <c r="D31" s="114"/>
      <c r="E31" s="61">
        <f>SUM(E29:E30)</f>
        <v>3167920</v>
      </c>
    </row>
    <row r="32" spans="1:6" ht="24.95" customHeight="1" x14ac:dyDescent="0.25">
      <c r="A32" s="127" t="s">
        <v>80</v>
      </c>
      <c r="B32" s="50" t="s">
        <v>85</v>
      </c>
      <c r="C32" s="50" t="s">
        <v>86</v>
      </c>
      <c r="D32" s="50" t="s">
        <v>22</v>
      </c>
      <c r="E32" s="60">
        <v>371500</v>
      </c>
    </row>
    <row r="33" spans="1:5" ht="24.95" customHeight="1" x14ac:dyDescent="0.25">
      <c r="A33" s="128"/>
      <c r="B33" s="129" t="s">
        <v>1</v>
      </c>
      <c r="C33" s="129"/>
      <c r="D33" s="129"/>
      <c r="E33" s="62">
        <f>SUM(E32)</f>
        <v>371500</v>
      </c>
    </row>
    <row r="34" spans="1:5" ht="24.95" customHeight="1" x14ac:dyDescent="0.25">
      <c r="A34" s="124" t="s">
        <v>59</v>
      </c>
      <c r="B34" s="45" t="s">
        <v>57</v>
      </c>
      <c r="C34" s="45" t="s">
        <v>58</v>
      </c>
      <c r="D34" s="45" t="s">
        <v>20</v>
      </c>
      <c r="E34" s="63">
        <v>3563300</v>
      </c>
    </row>
    <row r="35" spans="1:5" ht="24.95" customHeight="1" x14ac:dyDescent="0.25">
      <c r="A35" s="125"/>
      <c r="B35" s="43" t="s">
        <v>81</v>
      </c>
      <c r="C35" s="43" t="s">
        <v>82</v>
      </c>
      <c r="D35" s="44" t="s">
        <v>20</v>
      </c>
      <c r="E35" s="63">
        <v>2231570</v>
      </c>
    </row>
    <row r="36" spans="1:5" ht="24.95" customHeight="1" x14ac:dyDescent="0.25">
      <c r="A36" s="125"/>
      <c r="B36" s="45" t="s">
        <v>83</v>
      </c>
      <c r="C36" s="45" t="s">
        <v>84</v>
      </c>
      <c r="D36" s="45" t="s">
        <v>20</v>
      </c>
      <c r="E36" s="63">
        <v>3242010</v>
      </c>
    </row>
    <row r="37" spans="1:5" ht="24.95" customHeight="1" x14ac:dyDescent="0.25">
      <c r="A37" s="125"/>
      <c r="B37" s="45" t="s">
        <v>51</v>
      </c>
      <c r="C37" s="45" t="s">
        <v>52</v>
      </c>
      <c r="D37" s="45" t="s">
        <v>20</v>
      </c>
      <c r="E37" s="63">
        <v>4030440</v>
      </c>
    </row>
    <row r="38" spans="1:5" ht="24.95" customHeight="1" x14ac:dyDescent="0.25">
      <c r="A38" s="125"/>
      <c r="B38" s="46" t="s">
        <v>47</v>
      </c>
      <c r="C38" s="46" t="s">
        <v>48</v>
      </c>
      <c r="D38" s="46" t="s">
        <v>20</v>
      </c>
      <c r="E38" s="63">
        <v>3809300</v>
      </c>
    </row>
    <row r="39" spans="1:5" ht="24.95" customHeight="1" x14ac:dyDescent="0.25">
      <c r="A39" s="125"/>
      <c r="B39" s="46" t="s">
        <v>49</v>
      </c>
      <c r="C39" s="46" t="s">
        <v>50</v>
      </c>
      <c r="D39" s="46" t="s">
        <v>20</v>
      </c>
      <c r="E39" s="63">
        <v>5231760</v>
      </c>
    </row>
    <row r="40" spans="1:5" ht="24.95" customHeight="1" x14ac:dyDescent="0.25">
      <c r="A40" s="125"/>
      <c r="B40" s="45" t="s">
        <v>53</v>
      </c>
      <c r="C40" s="45" t="s">
        <v>54</v>
      </c>
      <c r="D40" s="45" t="s">
        <v>20</v>
      </c>
      <c r="E40" s="63">
        <v>5625300</v>
      </c>
    </row>
    <row r="41" spans="1:5" ht="24.95" customHeight="1" x14ac:dyDescent="0.25">
      <c r="A41" s="125"/>
      <c r="B41" s="45" t="s">
        <v>55</v>
      </c>
      <c r="C41" s="45" t="s">
        <v>56</v>
      </c>
      <c r="D41" s="45" t="s">
        <v>20</v>
      </c>
      <c r="E41" s="63">
        <v>7202720</v>
      </c>
    </row>
    <row r="42" spans="1:5" ht="24.95" customHeight="1" x14ac:dyDescent="0.25">
      <c r="A42" s="126"/>
      <c r="B42" s="118" t="s">
        <v>1</v>
      </c>
      <c r="C42" s="119"/>
      <c r="D42" s="120"/>
      <c r="E42" s="64">
        <f>SUM(E34:E41)</f>
        <v>34936400</v>
      </c>
    </row>
    <row r="43" spans="1:5" ht="24.95" customHeight="1" x14ac:dyDescent="0.25">
      <c r="A43" s="116" t="s">
        <v>11</v>
      </c>
      <c r="B43" s="45" t="s">
        <v>90</v>
      </c>
      <c r="C43" s="45" t="s">
        <v>91</v>
      </c>
      <c r="D43" s="45" t="s">
        <v>22</v>
      </c>
      <c r="E43" s="63">
        <v>5897000</v>
      </c>
    </row>
    <row r="44" spans="1:5" ht="24.95" customHeight="1" x14ac:dyDescent="0.25">
      <c r="A44" s="116"/>
      <c r="B44" s="45" t="s">
        <v>92</v>
      </c>
      <c r="C44" s="45" t="s">
        <v>93</v>
      </c>
      <c r="D44" s="45" t="s">
        <v>22</v>
      </c>
      <c r="E44" s="63">
        <v>35869260</v>
      </c>
    </row>
    <row r="45" spans="1:5" ht="24.95" customHeight="1" x14ac:dyDescent="0.25">
      <c r="A45" s="116"/>
      <c r="B45" s="118" t="s">
        <v>1</v>
      </c>
      <c r="C45" s="119"/>
      <c r="D45" s="120"/>
      <c r="E45" s="61">
        <f>SUM(E43:E44)</f>
        <v>41766260</v>
      </c>
    </row>
    <row r="46" spans="1:5" ht="24.95" customHeight="1" x14ac:dyDescent="0.25">
      <c r="A46" s="109" t="s">
        <v>29</v>
      </c>
      <c r="B46" s="45" t="s">
        <v>62</v>
      </c>
      <c r="C46" s="45" t="s">
        <v>63</v>
      </c>
      <c r="D46" s="45" t="s">
        <v>22</v>
      </c>
      <c r="E46" s="60">
        <v>1437980</v>
      </c>
    </row>
    <row r="47" spans="1:5" ht="24.95" customHeight="1" x14ac:dyDescent="0.25">
      <c r="A47" s="110"/>
      <c r="B47" s="45" t="s">
        <v>70</v>
      </c>
      <c r="C47" s="45" t="s">
        <v>71</v>
      </c>
      <c r="D47" s="45" t="s">
        <v>22</v>
      </c>
      <c r="E47" s="60">
        <v>2364320</v>
      </c>
    </row>
    <row r="48" spans="1:5" ht="24.95" customHeight="1" x14ac:dyDescent="0.25">
      <c r="A48" s="110"/>
      <c r="B48" s="45" t="s">
        <v>115</v>
      </c>
      <c r="C48" s="45" t="s">
        <v>116</v>
      </c>
      <c r="D48" s="45" t="s">
        <v>22</v>
      </c>
      <c r="E48" s="60">
        <v>2596668</v>
      </c>
    </row>
    <row r="49" spans="1:5" ht="24.95" customHeight="1" x14ac:dyDescent="0.25">
      <c r="A49" s="110"/>
      <c r="B49" s="45" t="s">
        <v>117</v>
      </c>
      <c r="C49" s="45" t="s">
        <v>118</v>
      </c>
      <c r="D49" s="45" t="s">
        <v>22</v>
      </c>
      <c r="E49" s="60">
        <v>2880220</v>
      </c>
    </row>
    <row r="50" spans="1:5" ht="24.95" customHeight="1" x14ac:dyDescent="0.25">
      <c r="A50" s="110"/>
      <c r="B50" s="45" t="s">
        <v>119</v>
      </c>
      <c r="C50" s="45" t="s">
        <v>120</v>
      </c>
      <c r="D50" s="45" t="s">
        <v>22</v>
      </c>
      <c r="E50" s="60">
        <v>6594925</v>
      </c>
    </row>
    <row r="51" spans="1:5" ht="24.95" customHeight="1" x14ac:dyDescent="0.25">
      <c r="A51" s="110"/>
      <c r="B51" s="45" t="s">
        <v>121</v>
      </c>
      <c r="C51" s="45" t="s">
        <v>122</v>
      </c>
      <c r="D51" s="45" t="s">
        <v>22</v>
      </c>
      <c r="E51" s="60">
        <v>7743300</v>
      </c>
    </row>
    <row r="52" spans="1:5" ht="24.95" customHeight="1" x14ac:dyDescent="0.25">
      <c r="A52" s="111"/>
      <c r="B52" s="118" t="s">
        <v>1</v>
      </c>
      <c r="C52" s="119"/>
      <c r="D52" s="120"/>
      <c r="E52" s="61">
        <f>SUM(E46:E51)</f>
        <v>23617413</v>
      </c>
    </row>
    <row r="53" spans="1:5" ht="24.95" customHeight="1" x14ac:dyDescent="0.25">
      <c r="A53" s="109" t="s">
        <v>5</v>
      </c>
      <c r="B53" s="45" t="s">
        <v>45</v>
      </c>
      <c r="C53" s="45" t="s">
        <v>46</v>
      </c>
      <c r="D53" s="45" t="s">
        <v>20</v>
      </c>
      <c r="E53" s="60">
        <v>17550</v>
      </c>
    </row>
    <row r="54" spans="1:5" ht="24.95" customHeight="1" x14ac:dyDescent="0.25">
      <c r="A54" s="111"/>
      <c r="B54" s="118" t="s">
        <v>1</v>
      </c>
      <c r="C54" s="119"/>
      <c r="D54" s="120"/>
      <c r="E54" s="61">
        <f>SUM(E53)</f>
        <v>17550</v>
      </c>
    </row>
    <row r="55" spans="1:5" ht="24.95" customHeight="1" x14ac:dyDescent="0.25">
      <c r="A55" s="109" t="s">
        <v>67</v>
      </c>
      <c r="B55" s="45" t="s">
        <v>68</v>
      </c>
      <c r="C55" s="45" t="s">
        <v>69</v>
      </c>
      <c r="D55" s="45" t="s">
        <v>22</v>
      </c>
      <c r="E55" s="60">
        <v>442660</v>
      </c>
    </row>
    <row r="56" spans="1:5" ht="24.95" customHeight="1" x14ac:dyDescent="0.25">
      <c r="A56" s="110"/>
      <c r="B56" s="45" t="s">
        <v>113</v>
      </c>
      <c r="C56" s="45" t="s">
        <v>114</v>
      </c>
      <c r="D56" s="45" t="s">
        <v>22</v>
      </c>
      <c r="E56" s="60">
        <v>1842960</v>
      </c>
    </row>
    <row r="57" spans="1:5" ht="24.95" customHeight="1" x14ac:dyDescent="0.25">
      <c r="A57" s="111"/>
      <c r="B57" s="118" t="s">
        <v>1</v>
      </c>
      <c r="C57" s="119"/>
      <c r="D57" s="120"/>
      <c r="E57" s="61">
        <f>SUM(E55:E56)</f>
        <v>2285620</v>
      </c>
    </row>
    <row r="58" spans="1:5" ht="24.95" customHeight="1" x14ac:dyDescent="0.25">
      <c r="A58" s="116" t="s">
        <v>66</v>
      </c>
      <c r="B58" s="45" t="s">
        <v>64</v>
      </c>
      <c r="C58" s="45" t="s">
        <v>65</v>
      </c>
      <c r="D58" s="45" t="s">
        <v>20</v>
      </c>
      <c r="E58" s="60">
        <v>2003020</v>
      </c>
    </row>
    <row r="59" spans="1:5" ht="24.95" customHeight="1" x14ac:dyDescent="0.25">
      <c r="A59" s="116"/>
      <c r="B59" s="45" t="s">
        <v>64</v>
      </c>
      <c r="C59" s="45" t="s">
        <v>106</v>
      </c>
      <c r="D59" s="45" t="s">
        <v>22</v>
      </c>
      <c r="E59" s="60">
        <v>4145300</v>
      </c>
    </row>
    <row r="60" spans="1:5" ht="24.95" customHeight="1" x14ac:dyDescent="0.25">
      <c r="A60" s="116"/>
      <c r="B60" s="117" t="s">
        <v>1</v>
      </c>
      <c r="C60" s="117"/>
      <c r="D60" s="117"/>
      <c r="E60" s="61">
        <f>SUM(E58:E59)</f>
        <v>6148320</v>
      </c>
    </row>
    <row r="61" spans="1:5" ht="24.95" customHeight="1" x14ac:dyDescent="0.25">
      <c r="A61" s="109" t="s">
        <v>7</v>
      </c>
      <c r="B61" s="45" t="s">
        <v>43</v>
      </c>
      <c r="C61" s="45" t="s">
        <v>44</v>
      </c>
      <c r="D61" s="45" t="s">
        <v>22</v>
      </c>
      <c r="E61" s="60">
        <v>136680</v>
      </c>
    </row>
    <row r="62" spans="1:5" ht="24.95" customHeight="1" x14ac:dyDescent="0.25">
      <c r="A62" s="111"/>
      <c r="B62" s="118" t="s">
        <v>1</v>
      </c>
      <c r="C62" s="119"/>
      <c r="D62" s="120"/>
      <c r="E62" s="61">
        <f>SUM(E61)</f>
        <v>136680</v>
      </c>
    </row>
    <row r="63" spans="1:5" ht="24.95" customHeight="1" x14ac:dyDescent="0.25">
      <c r="A63" s="116" t="s">
        <v>9</v>
      </c>
      <c r="B63" s="45" t="s">
        <v>94</v>
      </c>
      <c r="C63" s="45" t="s">
        <v>95</v>
      </c>
      <c r="D63" s="45" t="s">
        <v>22</v>
      </c>
      <c r="E63" s="60">
        <v>5756170</v>
      </c>
    </row>
    <row r="64" spans="1:5" ht="24.95" customHeight="1" x14ac:dyDescent="0.25">
      <c r="A64" s="116"/>
      <c r="B64" s="45" t="s">
        <v>96</v>
      </c>
      <c r="C64" s="45" t="s">
        <v>97</v>
      </c>
      <c r="D64" s="45" t="s">
        <v>20</v>
      </c>
      <c r="E64" s="60">
        <v>5000000</v>
      </c>
    </row>
    <row r="65" spans="1:6" ht="24.95" customHeight="1" x14ac:dyDescent="0.25">
      <c r="A65" s="116"/>
      <c r="B65" s="45" t="s">
        <v>27</v>
      </c>
      <c r="C65" s="45" t="s">
        <v>61</v>
      </c>
      <c r="D65" s="45" t="s">
        <v>22</v>
      </c>
      <c r="E65" s="60">
        <v>5000000</v>
      </c>
    </row>
    <row r="66" spans="1:6" ht="24.95" customHeight="1" x14ac:dyDescent="0.25">
      <c r="A66" s="116"/>
      <c r="B66" s="45" t="s">
        <v>98</v>
      </c>
      <c r="C66" s="45" t="s">
        <v>99</v>
      </c>
      <c r="D66" s="45" t="s">
        <v>20</v>
      </c>
      <c r="E66" s="60">
        <v>5000000</v>
      </c>
    </row>
    <row r="67" spans="1:6" ht="24.95" customHeight="1" x14ac:dyDescent="0.25">
      <c r="A67" s="116"/>
      <c r="B67" s="45" t="s">
        <v>41</v>
      </c>
      <c r="C67" s="45" t="s">
        <v>42</v>
      </c>
      <c r="D67" s="45" t="s">
        <v>22</v>
      </c>
      <c r="E67" s="60">
        <v>5000000</v>
      </c>
    </row>
    <row r="68" spans="1:6" ht="24.95" customHeight="1" x14ac:dyDescent="0.25">
      <c r="A68" s="116"/>
      <c r="B68" s="45" t="s">
        <v>100</v>
      </c>
      <c r="C68" s="45" t="s">
        <v>101</v>
      </c>
      <c r="D68" s="45" t="s">
        <v>22</v>
      </c>
      <c r="E68" s="60">
        <v>5000000</v>
      </c>
    </row>
    <row r="69" spans="1:6" ht="24.95" customHeight="1" x14ac:dyDescent="0.25">
      <c r="A69" s="116"/>
      <c r="B69" s="45" t="s">
        <v>39</v>
      </c>
      <c r="C69" s="45" t="s">
        <v>40</v>
      </c>
      <c r="D69" s="45" t="s">
        <v>20</v>
      </c>
      <c r="E69" s="60">
        <v>5000000</v>
      </c>
    </row>
    <row r="70" spans="1:6" ht="24.95" customHeight="1" x14ac:dyDescent="0.25">
      <c r="A70" s="116"/>
      <c r="B70" s="45" t="s">
        <v>102</v>
      </c>
      <c r="C70" s="45" t="s">
        <v>103</v>
      </c>
      <c r="D70" s="45" t="s">
        <v>22</v>
      </c>
      <c r="E70" s="60">
        <v>5000000</v>
      </c>
    </row>
    <row r="71" spans="1:6" ht="24.95" customHeight="1" x14ac:dyDescent="0.25">
      <c r="A71" s="116"/>
      <c r="B71" s="117" t="s">
        <v>1</v>
      </c>
      <c r="C71" s="117"/>
      <c r="D71" s="117"/>
      <c r="E71" s="61">
        <f>SUM(E63:E70)</f>
        <v>40756170</v>
      </c>
    </row>
    <row r="72" spans="1:6" ht="24.95" customHeight="1" x14ac:dyDescent="0.25">
      <c r="A72" s="116" t="s">
        <v>4</v>
      </c>
      <c r="B72" s="45" t="s">
        <v>104</v>
      </c>
      <c r="C72" s="45" t="s">
        <v>105</v>
      </c>
      <c r="D72" s="45" t="s">
        <v>20</v>
      </c>
      <c r="E72" s="60">
        <v>3276260</v>
      </c>
    </row>
    <row r="73" spans="1:6" ht="24.95" customHeight="1" thickBot="1" x14ac:dyDescent="0.3">
      <c r="A73" s="116"/>
      <c r="B73" s="117" t="s">
        <v>1</v>
      </c>
      <c r="C73" s="117"/>
      <c r="D73" s="117"/>
      <c r="E73" s="65">
        <f>SUM(E72)</f>
        <v>3276260</v>
      </c>
    </row>
    <row r="74" spans="1:6" ht="24.95" customHeight="1" thickBot="1" x14ac:dyDescent="0.35">
      <c r="A74" s="121" t="s">
        <v>0</v>
      </c>
      <c r="B74" s="122"/>
      <c r="C74" s="122"/>
      <c r="D74" s="123"/>
      <c r="E74" s="66">
        <f>SUM(E73,E71,E62,E60,E57,E54,E52,E45,E42,E33,E31,E28,E24)</f>
        <v>158406813</v>
      </c>
    </row>
    <row r="75" spans="1:6" ht="27" customHeight="1" x14ac:dyDescent="0.3">
      <c r="A75" s="27"/>
      <c r="B75" s="19"/>
      <c r="C75" s="19"/>
      <c r="D75" s="19"/>
      <c r="E75" s="20"/>
      <c r="F75" s="25"/>
    </row>
    <row r="76" spans="1:6" x14ac:dyDescent="0.25">
      <c r="A76" s="24"/>
      <c r="B76" s="25"/>
      <c r="C76" s="25"/>
      <c r="D76" s="25"/>
      <c r="E76" s="25"/>
      <c r="F76" s="25"/>
    </row>
  </sheetData>
  <mergeCells count="31">
    <mergeCell ref="A74:D74"/>
    <mergeCell ref="B73:D73"/>
    <mergeCell ref="A72:A73"/>
    <mergeCell ref="A2:E2"/>
    <mergeCell ref="A4:A6"/>
    <mergeCell ref="C4:C6"/>
    <mergeCell ref="A21:E21"/>
    <mergeCell ref="B60:D60"/>
    <mergeCell ref="A34:A42"/>
    <mergeCell ref="A32:A33"/>
    <mergeCell ref="B33:D33"/>
    <mergeCell ref="A23:A24"/>
    <mergeCell ref="B24:D24"/>
    <mergeCell ref="B28:D28"/>
    <mergeCell ref="A25:A28"/>
    <mergeCell ref="B42:D42"/>
    <mergeCell ref="A43:A45"/>
    <mergeCell ref="B45:D45"/>
    <mergeCell ref="A46:A52"/>
    <mergeCell ref="B31:D31"/>
    <mergeCell ref="A29:A31"/>
    <mergeCell ref="A63:A71"/>
    <mergeCell ref="B71:D71"/>
    <mergeCell ref="A61:A62"/>
    <mergeCell ref="A58:A60"/>
    <mergeCell ref="A53:A54"/>
    <mergeCell ref="B54:D54"/>
    <mergeCell ref="B57:D57"/>
    <mergeCell ref="A55:A57"/>
    <mergeCell ref="B52:D52"/>
    <mergeCell ref="B62:D62"/>
  </mergeCells>
  <printOptions horizontalCentered="1"/>
  <pageMargins left="0" right="0" top="0.94488188976377963" bottom="0" header="0.51181102362204722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4.500 FİYAT</vt:lpstr>
      <vt:lpstr>5.250 FİYAT</vt:lpstr>
      <vt:lpstr>5.500 FİYAT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2023-05-02T07:59:05Z</dcterms:modified>
</cp:coreProperties>
</file>