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490" windowHeight="7770" activeTab="2"/>
  </bookViews>
  <sheets>
    <sheet name="ELÜS" sheetId="16" r:id="rId1"/>
    <sheet name="LİMAN İTHAL" sheetId="15" r:id="rId2"/>
    <sheet name="TMO YERLİ İTHAL" sheetId="17" r:id="rId3"/>
  </sheets>
  <definedNames>
    <definedName name="_xlnm._FilterDatabase" localSheetId="2">'TMO YERLİ İTHAL'!$A$3:$B$6520</definedName>
    <definedName name="a">#REF!</definedName>
    <definedName name="aa">#REF!</definedName>
    <definedName name="aaaa">#REF!</definedName>
    <definedName name="ASDA">#REF!</definedName>
    <definedName name="b">#REF!</definedName>
    <definedName name="BAŞLIK">ELÜS!$A$2:$E$3</definedName>
    <definedName name="bb">#REF!</definedName>
    <definedName name="çel">#REF!</definedName>
    <definedName name="d">#REF!</definedName>
    <definedName name="DAS">#REF!</definedName>
    <definedName name="DHJ">#REF!</definedName>
    <definedName name="DLib___Barley___Area">#REF!</definedName>
    <definedName name="DLib___Barley___Production">#REF!</definedName>
    <definedName name="DLib___Barley___Yield">#REF!</definedName>
    <definedName name="edirne">#REF!</definedName>
    <definedName name="emanet">#REF!</definedName>
    <definedName name="emannet">#REF!</definedName>
    <definedName name="FDGHSDF">#REF!</definedName>
    <definedName name="GDSGF">#REF!</definedName>
    <definedName name="ıjmm">#REF!</definedName>
    <definedName name="KOKOK">#REF!</definedName>
    <definedName name="Maliyetx">#REF!</definedName>
    <definedName name="mıs">#REF!</definedName>
    <definedName name="nnn">#REF!</definedName>
    <definedName name="nnnn">#REF!</definedName>
    <definedName name="peşin">#REF!</definedName>
    <definedName name="Print_Area_MI">#REF!</definedName>
    <definedName name="resmi">#REF!</definedName>
    <definedName name="s">#REF!</definedName>
    <definedName name="SAD">#REF!</definedName>
    <definedName name="SS">#REF!</definedName>
    <definedName name="sss">#REF!</definedName>
    <definedName name="STOK">#REF!</definedName>
    <definedName name="XAS">#REF!</definedName>
    <definedName name="_xlnm.Print_Area" localSheetId="1">'LİMAN İTHAL'!$A$1:$E$25</definedName>
    <definedName name="_xlnm.Print_Titles" localSheetId="0">ELÜS!$3:$3</definedName>
    <definedName name="_xlnm.Print_Titles" localSheetId="2">'TMO YERLİ İTHAL'!$3:$3</definedName>
    <definedName name="YENİ">#REF!</definedName>
  </definedNames>
  <calcPr calcId="145621"/>
</workbook>
</file>

<file path=xl/calcChain.xml><?xml version="1.0" encoding="utf-8"?>
<calcChain xmlns="http://schemas.openxmlformats.org/spreadsheetml/2006/main">
  <c r="E151" i="16" l="1"/>
  <c r="E150" i="16"/>
  <c r="E147" i="16"/>
  <c r="E143" i="16"/>
  <c r="E141" i="16"/>
  <c r="E136" i="16"/>
  <c r="E88" i="16"/>
  <c r="E86" i="16"/>
  <c r="E76" i="16"/>
  <c r="E49" i="16"/>
  <c r="E45" i="16"/>
  <c r="E33" i="16"/>
  <c r="E12" i="16"/>
  <c r="E9" i="16"/>
  <c r="E6" i="16"/>
  <c r="E309" i="17"/>
  <c r="E188" i="17" l="1"/>
  <c r="E193" i="17" s="1"/>
  <c r="E537" i="17" l="1"/>
  <c r="E535" i="17"/>
  <c r="E499" i="17"/>
  <c r="E494" i="17"/>
  <c r="E483" i="17"/>
  <c r="E451" i="17"/>
  <c r="E437" i="17"/>
  <c r="E420" i="17"/>
  <c r="E401" i="17"/>
  <c r="E372" i="17"/>
  <c r="E343" i="17"/>
  <c r="E311" i="17"/>
  <c r="E256" i="17"/>
  <c r="E225" i="17"/>
  <c r="E202" i="17"/>
  <c r="E175" i="17"/>
  <c r="E134" i="17"/>
  <c r="E129" i="17"/>
  <c r="E118" i="17"/>
  <c r="E88" i="17"/>
  <c r="E78" i="17"/>
  <c r="E37" i="17"/>
  <c r="E18" i="17"/>
  <c r="E14" i="17"/>
  <c r="E538" i="17" l="1"/>
  <c r="E24" i="15"/>
  <c r="E25" i="15" l="1"/>
  <c r="E20" i="15"/>
  <c r="E9" i="15"/>
</calcChain>
</file>

<file path=xl/sharedStrings.xml><?xml version="1.0" encoding="utf-8"?>
<sst xmlns="http://schemas.openxmlformats.org/spreadsheetml/2006/main" count="1202" uniqueCount="441">
  <si>
    <t>TOPLAM</t>
  </si>
  <si>
    <t>ÜRÜN KODU</t>
  </si>
  <si>
    <t>1621</t>
  </si>
  <si>
    <t>1222</t>
  </si>
  <si>
    <t>1323</t>
  </si>
  <si>
    <t>1322</t>
  </si>
  <si>
    <t>TRXXENBE2218</t>
  </si>
  <si>
    <t>TRXXENB82218</t>
  </si>
  <si>
    <t>TRXTKTBP2217</t>
  </si>
  <si>
    <t>TRXMYSBF2211</t>
  </si>
  <si>
    <t>TRXTKTBQ2216</t>
  </si>
  <si>
    <t>1223</t>
  </si>
  <si>
    <t>TRXXEHB32215</t>
  </si>
  <si>
    <t>TRXXGVB22212</t>
  </si>
  <si>
    <t>TRXXEGB12219</t>
  </si>
  <si>
    <t>TRXMYSBG2210</t>
  </si>
  <si>
    <t>TRXXEHB42214</t>
  </si>
  <si>
    <t>1313</t>
  </si>
  <si>
    <t>TRXTKTBM2210</t>
  </si>
  <si>
    <t>TRXXEHB22216</t>
  </si>
  <si>
    <t>TRXXGVB42210</t>
  </si>
  <si>
    <t>TRXXEGB22218</t>
  </si>
  <si>
    <t>TRXMYSBH2219</t>
  </si>
  <si>
    <t>TRXTKTBN2219</t>
  </si>
  <si>
    <t>TRXXEHB12217</t>
  </si>
  <si>
    <t>TRXXGVB12213</t>
  </si>
  <si>
    <t>TRXXEGB32217</t>
  </si>
  <si>
    <t>TRXMYSBI2218</t>
  </si>
  <si>
    <t>1543</t>
  </si>
  <si>
    <t>TRXXEGB52215</t>
  </si>
  <si>
    <t>1611</t>
  </si>
  <si>
    <t>TRXTKTBO2218</t>
  </si>
  <si>
    <t>TRXXEHB72211</t>
  </si>
  <si>
    <t>TRXXGVB32211</t>
  </si>
  <si>
    <t>TRXXEGB42216</t>
  </si>
  <si>
    <t>TRXMYSBZ2225</t>
  </si>
  <si>
    <t>TRXGRABF2218</t>
  </si>
  <si>
    <t>TRXXIZB42217</t>
  </si>
  <si>
    <t>TRXXGZBG2210</t>
  </si>
  <si>
    <t>TRXTOPB42214</t>
  </si>
  <si>
    <t>TRXKTUBM2225</t>
  </si>
  <si>
    <t>TRXXJBB42216</t>
  </si>
  <si>
    <t>TRXXGSB42216</t>
  </si>
  <si>
    <t>TRXXHUB92215</t>
  </si>
  <si>
    <t>TRXASLB72237</t>
  </si>
  <si>
    <t>TRXAVSBT2212</t>
  </si>
  <si>
    <t>TRXXHDB52215</t>
  </si>
  <si>
    <t>TRXXFEB12211</t>
  </si>
  <si>
    <t>TRXXFGB82219</t>
  </si>
  <si>
    <t>TRXXGEBI2213</t>
  </si>
  <si>
    <t>TRXSTUB42215</t>
  </si>
  <si>
    <t>TRXYUSB92210</t>
  </si>
  <si>
    <t>TRXASLBF2210</t>
  </si>
  <si>
    <t>TRXASLB52221</t>
  </si>
  <si>
    <t>TRXTOPBJ2215</t>
  </si>
  <si>
    <t>TRXYUSBA2216</t>
  </si>
  <si>
    <t>TRXXFUB22216</t>
  </si>
  <si>
    <t>TRXXIUB72215</t>
  </si>
  <si>
    <t xml:space="preserve">LİSANSLI DEPO </t>
  </si>
  <si>
    <t>ISIN</t>
  </si>
  <si>
    <t>1212</t>
  </si>
  <si>
    <t>1213</t>
  </si>
  <si>
    <t>1211</t>
  </si>
  <si>
    <t>TRXXGCBB2212</t>
  </si>
  <si>
    <t>TRXXGCBC2211</t>
  </si>
  <si>
    <t>1221</t>
  </si>
  <si>
    <t>1523</t>
  </si>
  <si>
    <t>1312</t>
  </si>
  <si>
    <t>TRXXEPB82213</t>
  </si>
  <si>
    <t>TRXXEPB92212</t>
  </si>
  <si>
    <t>TRXXJAB22210</t>
  </si>
  <si>
    <t>TRXXESBB2216</t>
  </si>
  <si>
    <t>1321</t>
  </si>
  <si>
    <t>TRXXBMBT2215</t>
  </si>
  <si>
    <t>TRXXDTB12214</t>
  </si>
  <si>
    <t>TRXXGDB82214</t>
  </si>
  <si>
    <t>TRXXFCB32213</t>
  </si>
  <si>
    <t>TRXXHPBN2212</t>
  </si>
  <si>
    <t>MERKEZ</t>
  </si>
  <si>
    <t>TRXXIDB42214</t>
  </si>
  <si>
    <t>TRXXIDB72211</t>
  </si>
  <si>
    <t>TRXUNSB42218</t>
  </si>
  <si>
    <t>TRXXHLBU2217</t>
  </si>
  <si>
    <t>BAŞMÜDÜRLÜK / ŞUBE MÜD.</t>
  </si>
  <si>
    <t xml:space="preserve">DEPO KODU         </t>
  </si>
  <si>
    <t xml:space="preserve">ÜRÜN SATIŞ KODU </t>
  </si>
  <si>
    <t>MİKTAR (TON)</t>
  </si>
  <si>
    <t>ESKİŞEHİR</t>
  </si>
  <si>
    <t>HATAY</t>
  </si>
  <si>
    <t>KIRIKHAN</t>
  </si>
  <si>
    <t>6511002</t>
  </si>
  <si>
    <t>6511007</t>
  </si>
  <si>
    <t>6511004</t>
  </si>
  <si>
    <t>6511012</t>
  </si>
  <si>
    <t>6511014</t>
  </si>
  <si>
    <t>6511006</t>
  </si>
  <si>
    <t>KOCAELİ</t>
  </si>
  <si>
    <t>GENEL TOPLAM</t>
  </si>
  <si>
    <t>6501002</t>
  </si>
  <si>
    <t>6521006</t>
  </si>
  <si>
    <t>6521011</t>
  </si>
  <si>
    <t>6521001</t>
  </si>
  <si>
    <t>6521009</t>
  </si>
  <si>
    <t>6521013</t>
  </si>
  <si>
    <t>6501008</t>
  </si>
  <si>
    <t>TMO İŞYERİ</t>
  </si>
  <si>
    <t xml:space="preserve"> DEPO MİKTARI (Kg)</t>
  </si>
  <si>
    <t xml:space="preserve">BALIKESİR </t>
  </si>
  <si>
    <t>ELÜS EKMEKLİK BUĞDAY STOKLARI</t>
  </si>
  <si>
    <t>ADANA</t>
  </si>
  <si>
    <t>AKSARAY</t>
  </si>
  <si>
    <t>ANKARA</t>
  </si>
  <si>
    <t>BALIKESİR</t>
  </si>
  <si>
    <t>BATMAN</t>
  </si>
  <si>
    <t>DİYARBAKIR</t>
  </si>
  <si>
    <t>GAZİANTEP</t>
  </si>
  <si>
    <t>KONYA</t>
  </si>
  <si>
    <t>YOZGAT</t>
  </si>
  <si>
    <t>ÇORUM</t>
  </si>
  <si>
    <t>İZMİR</t>
  </si>
  <si>
    <t>ŞANLIURFA</t>
  </si>
  <si>
    <t>LİMAN DEPOLARI İTHAL EKMEKLİK BUĞDAY STOKLARI</t>
  </si>
  <si>
    <t>BAŞMÜDÜRLÜK/ŞUBE MÜDÜRLÜĞÜ</t>
  </si>
  <si>
    <t>DEPO NO</t>
  </si>
  <si>
    <t>6531002</t>
  </si>
  <si>
    <t>6521002</t>
  </si>
  <si>
    <t>6521003</t>
  </si>
  <si>
    <t>6521004</t>
  </si>
  <si>
    <t>6521005</t>
  </si>
  <si>
    <t>6521007</t>
  </si>
  <si>
    <t>6521014</t>
  </si>
  <si>
    <t>6521016</t>
  </si>
  <si>
    <t>6541005</t>
  </si>
  <si>
    <t>6541006</t>
  </si>
  <si>
    <t>6541001</t>
  </si>
  <si>
    <t>6541010</t>
  </si>
  <si>
    <t>6541012</t>
  </si>
  <si>
    <t>6501007</t>
  </si>
  <si>
    <t>6501010</t>
  </si>
  <si>
    <t>6501012</t>
  </si>
  <si>
    <t>6501013</t>
  </si>
  <si>
    <t>6901002</t>
  </si>
  <si>
    <t>6901003</t>
  </si>
  <si>
    <t>6901004</t>
  </si>
  <si>
    <t xml:space="preserve">ÇORUM </t>
  </si>
  <si>
    <t>6531001</t>
  </si>
  <si>
    <t>6531004</t>
  </si>
  <si>
    <t>6531005</t>
  </si>
  <si>
    <t>6531006</t>
  </si>
  <si>
    <t xml:space="preserve">DİYARBAKIR </t>
  </si>
  <si>
    <t xml:space="preserve">ADIYAMAN </t>
  </si>
  <si>
    <t xml:space="preserve">ANKARA </t>
  </si>
  <si>
    <t>6561002</t>
  </si>
  <si>
    <t>6561003</t>
  </si>
  <si>
    <t xml:space="preserve">BATMAN </t>
  </si>
  <si>
    <t>İŞYERİ/DEPO</t>
  </si>
  <si>
    <t>EKİNTA ANTREPO (KİRALİK)</t>
  </si>
  <si>
    <t>PASİFİK ANTREPO (KİRALİK)</t>
  </si>
  <si>
    <t>NADİR LİDAŞ (KİRALİK)</t>
  </si>
  <si>
    <t>HASANOĞULLARI</t>
  </si>
  <si>
    <t>PTB</t>
  </si>
  <si>
    <t>TRXPTBBD2216</t>
  </si>
  <si>
    <t>TRXPTBBE2215</t>
  </si>
  <si>
    <t>1001 LİDAŞ</t>
  </si>
  <si>
    <t>TRXXFLBQ2215</t>
  </si>
  <si>
    <t>TRXXFLBS2213</t>
  </si>
  <si>
    <t>BATMAN LİDAŞ</t>
  </si>
  <si>
    <t>TRXXFZBC2215</t>
  </si>
  <si>
    <t>ZD LİDAŞ</t>
  </si>
  <si>
    <t>TRXXGNBA2210</t>
  </si>
  <si>
    <t>GÜR LİDAŞ</t>
  </si>
  <si>
    <t>TRXXFZBD2214</t>
  </si>
  <si>
    <t>TEKİN (BATMAN MERKEZ)</t>
  </si>
  <si>
    <t>HACIÖMEROĞLU AFM (SİLVAN)</t>
  </si>
  <si>
    <t>TRXXENB62210</t>
  </si>
  <si>
    <t>HACIÖMEROĞLU AFM (BATMAN)</t>
  </si>
  <si>
    <t>TRXXENBC2210</t>
  </si>
  <si>
    <t>HACI EMİN</t>
  </si>
  <si>
    <t>TRXHETB62210</t>
  </si>
  <si>
    <t>SİLVAN VARLIK</t>
  </si>
  <si>
    <t>TRXXGNB42217</t>
  </si>
  <si>
    <t>SERHAT</t>
  </si>
  <si>
    <t>MSG</t>
  </si>
  <si>
    <t>TRXXIJB72218</t>
  </si>
  <si>
    <t>TRXXFZBE2213</t>
  </si>
  <si>
    <t>TRXTLTB42212</t>
  </si>
  <si>
    <t>TRXHETB72219</t>
  </si>
  <si>
    <t>TRXXIKB62217</t>
  </si>
  <si>
    <t>TRXXIJB82217</t>
  </si>
  <si>
    <t>TRXXIKB72216</t>
  </si>
  <si>
    <t>TRXTLTB52211</t>
  </si>
  <si>
    <t>TRXHETB92217</t>
  </si>
  <si>
    <t>TRXXIIB32214</t>
  </si>
  <si>
    <t>TRXXIGB82213</t>
  </si>
  <si>
    <t>ERZURUM</t>
  </si>
  <si>
    <t>TRXXIRBJ2215</t>
  </si>
  <si>
    <t>TRXXIRBS2214</t>
  </si>
  <si>
    <t>TRXXIRBU2210</t>
  </si>
  <si>
    <t>AZİZİYE</t>
  </si>
  <si>
    <t>MY SİLO (ESKİŞEHİR)</t>
  </si>
  <si>
    <t>TK (KAYMAZ)</t>
  </si>
  <si>
    <t>ALTINBİLEK (ÇİFTELER)</t>
  </si>
  <si>
    <t>ALTINBİLEK (ALPU)</t>
  </si>
  <si>
    <t>ALTINBİLEK (MERKEZ)</t>
  </si>
  <si>
    <t>TRXXGVB02123</t>
  </si>
  <si>
    <t>TRXXGVB02149</t>
  </si>
  <si>
    <t>ATA LİDAŞ</t>
  </si>
  <si>
    <t>GRAİN (GERMENCİK)</t>
  </si>
  <si>
    <t>NAROVA TARIM</t>
  </si>
  <si>
    <t>SAFİRTAŞ</t>
  </si>
  <si>
    <t>TRXATAB92210</t>
  </si>
  <si>
    <t>TRXXTUB72212</t>
  </si>
  <si>
    <t>TRXSFTB32217</t>
  </si>
  <si>
    <t>TRXATABC2215</t>
  </si>
  <si>
    <t>AL LİDAŞ</t>
  </si>
  <si>
    <t>TRXALLB12212</t>
  </si>
  <si>
    <t>LİKYA</t>
  </si>
  <si>
    <t>TRXXHSB22216</t>
  </si>
  <si>
    <t>TRXALLB52218</t>
  </si>
  <si>
    <t>TRXATAB62213</t>
  </si>
  <si>
    <t>TK (NURDAĞI)</t>
  </si>
  <si>
    <t>TRXTKTB92219</t>
  </si>
  <si>
    <t>SARAÇ (MERKEZ)</t>
  </si>
  <si>
    <t>ATARLAR (SELÇUKLU)</t>
  </si>
  <si>
    <t>KAİNAT (KARAMAN)</t>
  </si>
  <si>
    <t>ERK LİDAŞ</t>
  </si>
  <si>
    <t>AKF AGRO</t>
  </si>
  <si>
    <t>NİYAZ ORHA</t>
  </si>
  <si>
    <t>KOÇAKER</t>
  </si>
  <si>
    <t>ŞİMŞEKLİ</t>
  </si>
  <si>
    <t>YUSUF ZENGİN</t>
  </si>
  <si>
    <t>İSMAİL HAKAN BALTAOĞLU TARIM</t>
  </si>
  <si>
    <t>ŞİMALA</t>
  </si>
  <si>
    <t>AS LİDAŞ (KARAPINAR)</t>
  </si>
  <si>
    <t>AS LİDAŞ (SARAY)</t>
  </si>
  <si>
    <t>AS LİDAŞ (KARATAY)</t>
  </si>
  <si>
    <t>LDR TARIM (KARAPINAR)</t>
  </si>
  <si>
    <t>AVS AGRO</t>
  </si>
  <si>
    <t>HİKMET ŞEFLEK</t>
  </si>
  <si>
    <t>GÜZEL TARIM (CİHANBEYLİ)</t>
  </si>
  <si>
    <t>LDR TARIM (KARATAY)</t>
  </si>
  <si>
    <t>LARENDE</t>
  </si>
  <si>
    <t>TOPRAK (KARAMAN MERKEZ)</t>
  </si>
  <si>
    <t>BİZİM TARIM</t>
  </si>
  <si>
    <t>AS LİDAŞ (ÇUMRA)</t>
  </si>
  <si>
    <t>TOPRAK (KADINHANI)</t>
  </si>
  <si>
    <t>TRXSRCB52216</t>
  </si>
  <si>
    <t>TRXXIUB22210</t>
  </si>
  <si>
    <t>TRXSRCB62215</t>
  </si>
  <si>
    <t>TRXXGEBF2216</t>
  </si>
  <si>
    <t>TRXXHDBC2219</t>
  </si>
  <si>
    <t>TRXSTUB32216</t>
  </si>
  <si>
    <t>TRXYUSB82211</t>
  </si>
  <si>
    <t>TRXSMLBH2214</t>
  </si>
  <si>
    <t>TRXXJBB72213</t>
  </si>
  <si>
    <t>TRXASLB42214</t>
  </si>
  <si>
    <t>TRXASLBF2228</t>
  </si>
  <si>
    <t>TRXXFUB32215</t>
  </si>
  <si>
    <t>TRXSMLBA2211</t>
  </si>
  <si>
    <t>TRXSRCB82213</t>
  </si>
  <si>
    <t>TRXKTUBX2222</t>
  </si>
  <si>
    <t>TRXXHDB62214</t>
  </si>
  <si>
    <t>TRXASLBG2227</t>
  </si>
  <si>
    <t>TRXSRCB92212</t>
  </si>
  <si>
    <t>TRXTOPBQ2216</t>
  </si>
  <si>
    <t>TRXASLBK2221</t>
  </si>
  <si>
    <t>TRXGZLB52215</t>
  </si>
  <si>
    <t>TRXTOPBL2211</t>
  </si>
  <si>
    <t>TRXKTUBV2224</t>
  </si>
  <si>
    <t>TRXASLB12167</t>
  </si>
  <si>
    <t>TRXTOPBM2210</t>
  </si>
  <si>
    <t>TRXXJBB22218</t>
  </si>
  <si>
    <t>BETA GEN (BİSMİL)</t>
  </si>
  <si>
    <t>ÖZPERVANE AGRO</t>
  </si>
  <si>
    <t>CENSA</t>
  </si>
  <si>
    <t>BALSAN</t>
  </si>
  <si>
    <t>TUNÇ BUDAK</t>
  </si>
  <si>
    <t>UNSAN</t>
  </si>
  <si>
    <t>ÇELİKOĞULLARI</t>
  </si>
  <si>
    <t>BİRLER</t>
  </si>
  <si>
    <t>AKCAN</t>
  </si>
  <si>
    <t>KIRIKKALE</t>
  </si>
  <si>
    <t>TMO-TOBB (KESKİN)</t>
  </si>
  <si>
    <t>TRXXFVB52211</t>
  </si>
  <si>
    <t>GK</t>
  </si>
  <si>
    <t>TRXGKTBQ2211</t>
  </si>
  <si>
    <t>TEKA (KARAKEÇİLİ)</t>
  </si>
  <si>
    <t>TRXXGBB12173</t>
  </si>
  <si>
    <t>TRXGKTBT2218</t>
  </si>
  <si>
    <t>ULİDAŞ (ALACA)</t>
  </si>
  <si>
    <t>GAP ŞANLIURFA</t>
  </si>
  <si>
    <t>TRXXDTBY2219</t>
  </si>
  <si>
    <t>GM LİDAŞ</t>
  </si>
  <si>
    <t>TRXXHOB52212</t>
  </si>
  <si>
    <t>TRXXHOB12216</t>
  </si>
  <si>
    <t>TRXXHOB22215</t>
  </si>
  <si>
    <t>İMAMOĞLU TE</t>
  </si>
  <si>
    <t>OSMANİYE AJANS/KIRMITLI KOLTUK AMBARI</t>
  </si>
  <si>
    <t>İŞYERİ</t>
  </si>
  <si>
    <t>MİKTAR (Ton)</t>
  </si>
  <si>
    <t>MALATYA AJANS YAZIHAN KOLTUK AMBARI</t>
  </si>
  <si>
    <t xml:space="preserve">MALATYA AJANS </t>
  </si>
  <si>
    <t>Şuhut Tes. Ekip Şefliği</t>
  </si>
  <si>
    <t>Sinanpaşa Tesisli Ekip Şefliği</t>
  </si>
  <si>
    <t>Çobanlar Geçici Alım Merkezi</t>
  </si>
  <si>
    <t>Uşak Ajans Amirliği</t>
  </si>
  <si>
    <t>Emirdağ Ajans Amirliği</t>
  </si>
  <si>
    <t>Çay Ajans Amirliği</t>
  </si>
  <si>
    <t>AFYONKARAHİSAR</t>
  </si>
  <si>
    <t>EREĞLİ AJANS</t>
  </si>
  <si>
    <t>Ş.KOÇHİSAR GAM</t>
  </si>
  <si>
    <t>HÜYÜK GAM</t>
  </si>
  <si>
    <t>NİĞDE AJANS</t>
  </si>
  <si>
    <t>AKŞEHİR</t>
  </si>
  <si>
    <t>ŞUBE MERKEZ</t>
  </si>
  <si>
    <t>6202003</t>
  </si>
  <si>
    <t>5603003</t>
  </si>
  <si>
    <t>TUZLUKÇU GAM</t>
  </si>
  <si>
    <t>BEYŞEHİR AJANS AMİRLİĞİ SEYDİŞEHİR GAM</t>
  </si>
  <si>
    <t>SÜLÜKLÜ TE ŞEFLİĞİ</t>
  </si>
  <si>
    <t>AKYURT TESİSLİ EKİP</t>
  </si>
  <si>
    <t>ÇUBUK GAM</t>
  </si>
  <si>
    <t xml:space="preserve">BEYPAZARI AJANS </t>
  </si>
  <si>
    <t>KIRBAŞI GAM</t>
  </si>
  <si>
    <t>AYAŞ TESİSLİ EKİP</t>
  </si>
  <si>
    <t>HAYMANA JANS</t>
  </si>
  <si>
    <t>BUMSUZ TESİSLİ EKİP</t>
  </si>
  <si>
    <t>OYACA TESİSLİ EKİP</t>
  </si>
  <si>
    <t>KARACABEY TE</t>
  </si>
  <si>
    <t xml:space="preserve">BANDIRMA DEPOLARI </t>
  </si>
  <si>
    <t>HACI EMİN LİDAŞ (KİRALIK)</t>
  </si>
  <si>
    <t>TEKİN  LİDAŞ (KİRALIK)</t>
  </si>
  <si>
    <t>BAYAT GAM</t>
  </si>
  <si>
    <t>UĞURLUDAĞ GAM</t>
  </si>
  <si>
    <t>İSKİLİP GAM</t>
  </si>
  <si>
    <t>MECİTÖZÜ GAM</t>
  </si>
  <si>
    <t>KIZILIRMAK GAM</t>
  </si>
  <si>
    <t>KASTAMONU GAM</t>
  </si>
  <si>
    <t>ÇARDAK TE</t>
  </si>
  <si>
    <t>TAVAS GAM</t>
  </si>
  <si>
    <t>BURDUR AJANS/BUCAK GAM.</t>
  </si>
  <si>
    <t>DENİZLİ</t>
  </si>
  <si>
    <t>BAĞLAR AJANS</t>
  </si>
  <si>
    <t xml:space="preserve">BİSMİL AJANS </t>
  </si>
  <si>
    <t>HAVSA TES. EKİP</t>
  </si>
  <si>
    <t>LALAPAŞA TES. EKİP</t>
  </si>
  <si>
    <t>UZUKÖPRÜ AJANS</t>
  </si>
  <si>
    <t>UZUNKÖPRÜ AJANS HAMİDİYE EK TESİSLERİ</t>
  </si>
  <si>
    <t>MERİÇ GAM</t>
  </si>
  <si>
    <t>İPSALA AJANS</t>
  </si>
  <si>
    <t>EDİRNE</t>
  </si>
  <si>
    <t>AĞRI AJANS</t>
  </si>
  <si>
    <t>ERZİNCAN AJANS</t>
  </si>
  <si>
    <t>HORASAN AJANS</t>
  </si>
  <si>
    <t>AKYAKA T.E.</t>
  </si>
  <si>
    <t>MERCAN T.E.</t>
  </si>
  <si>
    <t>HINIS GAM</t>
  </si>
  <si>
    <t>PATNOS G.A.M.</t>
  </si>
  <si>
    <t>MERKEZ (KİRALIK)</t>
  </si>
  <si>
    <t>6901005</t>
  </si>
  <si>
    <t>6901006</t>
  </si>
  <si>
    <t>HAMİDİYE GAM</t>
  </si>
  <si>
    <t>ÇİFTELER GAM</t>
  </si>
  <si>
    <t>6511022</t>
  </si>
  <si>
    <t>6511023</t>
  </si>
  <si>
    <t>SEYİTGAZİ GAM</t>
  </si>
  <si>
    <t>6561001</t>
  </si>
  <si>
    <t>6561004</t>
  </si>
  <si>
    <t>6561007</t>
  </si>
  <si>
    <t>6561008</t>
  </si>
  <si>
    <t>6561009</t>
  </si>
  <si>
    <t>6561011</t>
  </si>
  <si>
    <t>6561012</t>
  </si>
  <si>
    <t>KAYMAZ GAM</t>
  </si>
  <si>
    <t>6521018</t>
  </si>
  <si>
    <t>6521019</t>
  </si>
  <si>
    <t>BİLECİK GAM</t>
  </si>
  <si>
    <t>6531009</t>
  </si>
  <si>
    <t>6531012</t>
  </si>
  <si>
    <t>6531016</t>
  </si>
  <si>
    <t>6531017</t>
  </si>
  <si>
    <t>KÜTAHYA AJANS/MERKEZ</t>
  </si>
  <si>
    <t>KIRIKHAN AA</t>
  </si>
  <si>
    <t>MERKEZ-YENİ SİLO</t>
  </si>
  <si>
    <t>AYDIN-SÖKE</t>
  </si>
  <si>
    <t>MERKEZ-IŞIKLAR</t>
  </si>
  <si>
    <t>MANİSA SALİHLİ</t>
  </si>
  <si>
    <t>BÜNYAN GAM</t>
  </si>
  <si>
    <t>FELAHİYE GAM</t>
  </si>
  <si>
    <t>YEŞİLHİSAR T.E</t>
  </si>
  <si>
    <t>TOMARZA T.E.</t>
  </si>
  <si>
    <t>PINARBAŞI AJANS</t>
  </si>
  <si>
    <t>HİMMETDEDE GAM</t>
  </si>
  <si>
    <t>KAYSERİ</t>
  </si>
  <si>
    <t>BALIŞEYH A.A.</t>
  </si>
  <si>
    <t>KESKİN A.A.</t>
  </si>
  <si>
    <t>KALECİK G.A.M</t>
  </si>
  <si>
    <t>SULAKYURT G.A.M</t>
  </si>
  <si>
    <t>BABAESKİ AJANS</t>
  </si>
  <si>
    <t>LÜLEBURGAZ AJANS</t>
  </si>
  <si>
    <t>PINARHİSAR  TE</t>
  </si>
  <si>
    <t>AHMETBEY T.E.</t>
  </si>
  <si>
    <t>KIRKLARELİ</t>
  </si>
  <si>
    <t>BOZTEPE T.E.</t>
  </si>
  <si>
    <t>6511019</t>
  </si>
  <si>
    <t>6511021</t>
  </si>
  <si>
    <t>6511024</t>
  </si>
  <si>
    <t>AKPINAR T.E.</t>
  </si>
  <si>
    <t>6521020</t>
  </si>
  <si>
    <t>6521022</t>
  </si>
  <si>
    <t>6521024</t>
  </si>
  <si>
    <t>6521030</t>
  </si>
  <si>
    <t>Hacıbektaş A.Topaklı T.E</t>
  </si>
  <si>
    <t>KIRŞEHİR</t>
  </si>
  <si>
    <t>MALAZGİRT GAM</t>
  </si>
  <si>
    <t>MUŞ</t>
  </si>
  <si>
    <t>MERZİFON TESİSLİ EKİP</t>
  </si>
  <si>
    <t>VEZİRKÖPRÜ GAM</t>
  </si>
  <si>
    <t>GÜMÜŞHACIKÖY GAM</t>
  </si>
  <si>
    <t>ÇARŞAMBA AJANS</t>
  </si>
  <si>
    <t>AMASYA AJANS (DOĞANTEPE)</t>
  </si>
  <si>
    <t>SAMSUN</t>
  </si>
  <si>
    <t>AKINCILAR TESİSLİ EKİP</t>
  </si>
  <si>
    <t>ARTOVA</t>
  </si>
  <si>
    <t>SİVAS</t>
  </si>
  <si>
    <t>Ceylanpınar Ajans</t>
  </si>
  <si>
    <t xml:space="preserve">Şanlıurfa </t>
  </si>
  <si>
    <t>MALKARA AJANS</t>
  </si>
  <si>
    <t>MALKARA AJANS (EVREŞE T.E)</t>
  </si>
  <si>
    <t>MURATLI AJANS</t>
  </si>
  <si>
    <t>MALKARA  AJANS (Şarköy T.E)</t>
  </si>
  <si>
    <t>HAYRABOLU AJANS</t>
  </si>
  <si>
    <t>EVREN GAM</t>
  </si>
  <si>
    <t>ÇATALCA GAM</t>
  </si>
  <si>
    <t>TEKİRDAĞ</t>
  </si>
  <si>
    <t>Korkuteli</t>
  </si>
  <si>
    <t xml:space="preserve">Çivril Ajans </t>
  </si>
  <si>
    <t>EK-2/A</t>
  </si>
  <si>
    <t>EK-2/B</t>
  </si>
  <si>
    <t>EK-2/C</t>
  </si>
  <si>
    <t xml:space="preserve"> TMO YERLİ VE İTHAL EKMEKLİK BUĞDAY STOKLARI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</si>
</sst>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1" formatCode="_-* #,##0_-;\-* #,##0_-;_-* &quot;-&quot;_-;_-@_-"/>
    <numFmt numFmtId="43" formatCode="_-* #,##0.00_-;\-* #,##0.00_-;_-* &quot;-&quot;??_-;_-@_-"/>
    <numFmt numFmtId="164" formatCode="_-* #,##0.00\ _T_L_-;\-* #,##0.00\ _T_L_-;_-* &quot;-&quot;??\ _T_L_-;_-@_-"/>
    <numFmt numFmtId="165" formatCode="_-&quot;£&quot;* #,##0_-;\-&quot;£&quot;* #,##0_-;_-&quot;£&quot;* &quot;-&quot;_-;_-@_-"/>
    <numFmt numFmtId="166" formatCode="_(&quot;$&quot;* #,##0.00_);_(&quot;$&quot;* \(#,##0.00\);_(&quot;$&quot;* &quot;-&quot;??_);_(@_)"/>
    <numFmt numFmtId="167" formatCode="_-&quot;£&quot;* #,##0.00_-;\-&quot;£&quot;* #,##0.00_-;_-&quot;£&quot;* &quot;-&quot;??_-;_-@_-"/>
    <numFmt numFmtId="168" formatCode="_-* #,##0.00\ &quot;TL&quot;_-;\-* #,##0.00\ &quot;TL&quot;_-;_-* &quot;-&quot;??\ &quot;TL&quot;_-;_-@_-"/>
    <numFmt numFmtId="169" formatCode="_(* #,##0_);_(* \(#,##0\);_(* &quot;-&quot;_);_(@_)"/>
    <numFmt numFmtId="170" formatCode="###,###,###,###,###"/>
  </numFmts>
  <fonts count="5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rgb="FF000000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sz val="10"/>
      <name val="Arial Tur"/>
      <charset val="162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i/>
      <sz val="11"/>
      <color indexed="23"/>
      <name val="Calibri"/>
      <family val="2"/>
      <charset val="162"/>
    </font>
    <font>
      <b/>
      <sz val="18"/>
      <color indexed="56"/>
      <name val="Cambria"/>
      <family val="2"/>
      <charset val="162"/>
    </font>
    <font>
      <sz val="11"/>
      <color indexed="20"/>
      <name val="Calibri"/>
      <family val="2"/>
    </font>
    <font>
      <sz val="11"/>
      <color indexed="52"/>
      <name val="Calibri"/>
      <family val="2"/>
      <charset val="162"/>
    </font>
    <font>
      <b/>
      <sz val="15"/>
      <color indexed="56"/>
      <name val="Calibri"/>
      <family val="2"/>
      <charset val="162"/>
    </font>
    <font>
      <b/>
      <sz val="13"/>
      <color indexed="56"/>
      <name val="Calibri"/>
      <family val="2"/>
      <charset val="162"/>
    </font>
    <font>
      <b/>
      <sz val="11"/>
      <color indexed="56"/>
      <name val="Calibri"/>
      <family val="2"/>
      <charset val="162"/>
    </font>
    <font>
      <sz val="10"/>
      <name val="Arial"/>
      <family val="2"/>
      <charset val="162"/>
    </font>
    <font>
      <sz val="12"/>
      <name val="Arial"/>
      <family val="2"/>
      <charset val="16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Times"/>
      <family val="1"/>
    </font>
    <font>
      <sz val="10"/>
      <name val="Arial"/>
      <family val="2"/>
    </font>
    <font>
      <b/>
      <sz val="11"/>
      <color indexed="63"/>
      <name val="Calibri"/>
      <family val="2"/>
      <charset val="162"/>
    </font>
    <font>
      <i/>
      <sz val="11"/>
      <color indexed="23"/>
      <name val="Calibri"/>
      <family val="2"/>
    </font>
    <font>
      <sz val="11"/>
      <color indexed="62"/>
      <name val="Calibri"/>
      <family val="2"/>
      <charset val="16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52"/>
      <name val="Calibri"/>
      <family val="2"/>
      <charset val="162"/>
    </font>
    <font>
      <sz val="11"/>
      <color indexed="62"/>
      <name val="Calibri"/>
      <family val="2"/>
    </font>
    <font>
      <b/>
      <sz val="11"/>
      <color indexed="9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20"/>
      <name val="Calibri"/>
      <family val="2"/>
      <charset val="16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2"/>
      <color theme="1"/>
      <name val="Times New Roman"/>
      <family val="2"/>
      <charset val="162"/>
    </font>
    <font>
      <sz val="10"/>
      <name val="MS Sans Serif"/>
      <family val="2"/>
      <charset val="162"/>
    </font>
    <font>
      <sz val="10"/>
      <name val="Arial TUR"/>
    </font>
    <font>
      <sz val="11"/>
      <color indexed="60"/>
      <name val="Calibri"/>
      <family val="2"/>
      <charset val="16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162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162"/>
    </font>
    <font>
      <sz val="11"/>
      <color indexed="10"/>
      <name val="Calibri"/>
      <family val="2"/>
    </font>
    <font>
      <b/>
      <sz val="12"/>
      <name val="Times New Roman"/>
      <family val="1"/>
      <charset val="162"/>
    </font>
    <font>
      <sz val="12"/>
      <name val="Times New Roman"/>
      <family val="1"/>
      <charset val="162"/>
    </font>
    <font>
      <b/>
      <sz val="14"/>
      <color theme="1"/>
      <name val="Times New Roman"/>
      <family val="1"/>
      <charset val="162"/>
    </font>
    <font>
      <b/>
      <sz val="12"/>
      <color theme="1"/>
      <name val="Times New Roman"/>
      <family val="1"/>
      <charset val="162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  <charset val="162"/>
    </font>
    <font>
      <sz val="12"/>
      <color rgb="FFFF0000"/>
      <name val="Times New Roman"/>
      <family val="1"/>
      <charset val="162"/>
    </font>
    <font>
      <b/>
      <sz val="11"/>
      <name val="Calibri"/>
      <family val="2"/>
      <scheme val="minor"/>
    </font>
    <font>
      <sz val="11"/>
      <color rgb="FF006100"/>
      <name val="Calibri"/>
      <family val="2"/>
      <charset val="162"/>
      <scheme val="minor"/>
    </font>
  </fonts>
  <fills count="2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42">
    <xf numFmtId="0" fontId="0" fillId="0" borderId="0"/>
    <xf numFmtId="0" fontId="2" fillId="0" borderId="0"/>
    <xf numFmtId="0" fontId="1" fillId="0" borderId="0"/>
    <xf numFmtId="0" fontId="4" fillId="0" borderId="0"/>
    <xf numFmtId="164" fontId="1" fillId="0" borderId="0" applyFont="0" applyFill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7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7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21" borderId="0" applyNumberFormat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5" borderId="0" applyNumberFormat="0" applyBorder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16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8" fillId="22" borderId="8" applyNumberFormat="0" applyAlignment="0" applyProtection="0"/>
    <xf numFmtId="0" fontId="19" fillId="23" borderId="9" applyNumberFormat="0" applyAlignment="0" applyProtection="0"/>
    <xf numFmtId="41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21" fillId="0" borderId="0" applyFont="0" applyFill="0" applyBorder="0" applyAlignment="0" applyProtection="0"/>
    <xf numFmtId="167" fontId="20" fillId="0" borderId="0" applyFont="0" applyFill="0" applyBorder="0" applyAlignment="0" applyProtection="0"/>
    <xf numFmtId="0" fontId="22" fillId="22" borderId="10" applyNumberFormat="0" applyAlignment="0" applyProtection="0"/>
    <xf numFmtId="0" fontId="23" fillId="0" borderId="0" applyNumberFormat="0" applyFill="0" applyBorder="0" applyAlignment="0" applyProtection="0"/>
    <xf numFmtId="0" fontId="24" fillId="9" borderId="8" applyNumberFormat="0" applyAlignment="0" applyProtection="0"/>
    <xf numFmtId="0" fontId="25" fillId="6" borderId="0" applyNumberFormat="0" applyBorder="0" applyAlignment="0" applyProtection="0"/>
    <xf numFmtId="0" fontId="26" fillId="0" borderId="5" applyNumberFormat="0" applyFill="0" applyAlignment="0" applyProtection="0"/>
    <xf numFmtId="0" fontId="27" fillId="0" borderId="6" applyNumberFormat="0" applyFill="0" applyAlignment="0" applyProtection="0"/>
    <xf numFmtId="0" fontId="28" fillId="0" borderId="7" applyNumberFormat="0" applyFill="0" applyAlignment="0" applyProtection="0"/>
    <xf numFmtId="0" fontId="28" fillId="0" borderId="0" applyNumberFormat="0" applyFill="0" applyBorder="0" applyAlignment="0" applyProtection="0"/>
    <xf numFmtId="0" fontId="29" fillId="22" borderId="8" applyNumberFormat="0" applyAlignment="0" applyProtection="0"/>
    <xf numFmtId="0" fontId="30" fillId="9" borderId="8" applyNumberFormat="0" applyAlignment="0" applyProtection="0"/>
    <xf numFmtId="0" fontId="31" fillId="23" borderId="9" applyNumberFormat="0" applyAlignment="0" applyProtection="0"/>
    <xf numFmtId="0" fontId="32" fillId="6" borderId="0" applyNumberFormat="0" applyBorder="0" applyAlignment="0" applyProtection="0"/>
    <xf numFmtId="0" fontId="33" fillId="5" borderId="0" applyNumberFormat="0" applyBorder="0" applyAlignment="0" applyProtection="0"/>
    <xf numFmtId="0" fontId="34" fillId="0" borderId="4" applyNumberFormat="0" applyFill="0" applyAlignment="0" applyProtection="0"/>
    <xf numFmtId="0" fontId="35" fillId="24" borderId="0" applyNumberFormat="0" applyBorder="0" applyAlignment="0" applyProtection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36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4" fillId="0" borderId="0"/>
    <xf numFmtId="0" fontId="16" fillId="0" borderId="0"/>
    <xf numFmtId="0" fontId="16" fillId="0" borderId="0"/>
    <xf numFmtId="0" fontId="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 applyProtection="0"/>
    <xf numFmtId="0" fontId="16" fillId="0" borderId="0" applyProtection="0"/>
    <xf numFmtId="0" fontId="16" fillId="0" borderId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6" fillId="0" borderId="0"/>
    <xf numFmtId="0" fontId="16" fillId="0" borderId="0"/>
    <xf numFmtId="0" fontId="1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6" fillId="0" borderId="0"/>
    <xf numFmtId="0" fontId="16" fillId="0" borderId="0"/>
    <xf numFmtId="0" fontId="5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5" fillId="0" borderId="0"/>
    <xf numFmtId="0" fontId="1" fillId="0" borderId="0"/>
    <xf numFmtId="0" fontId="16" fillId="0" borderId="0"/>
    <xf numFmtId="0" fontId="16" fillId="0" borderId="0"/>
    <xf numFmtId="0" fontId="1" fillId="0" borderId="0"/>
    <xf numFmtId="0" fontId="16" fillId="0" borderId="0"/>
    <xf numFmtId="0" fontId="5" fillId="0" borderId="0"/>
    <xf numFmtId="0" fontId="16" fillId="0" borderId="0"/>
    <xf numFmtId="0" fontId="16" fillId="0" borderId="0"/>
    <xf numFmtId="0" fontId="16" fillId="25" borderId="11" applyNumberFormat="0" applyFont="0" applyAlignment="0" applyProtection="0"/>
    <xf numFmtId="0" fontId="38" fillId="25" borderId="11" applyNumberFormat="0" applyFont="0" applyAlignment="0" applyProtection="0"/>
    <xf numFmtId="0" fontId="3" fillId="3" borderId="3" applyNumberFormat="0" applyFont="0" applyAlignment="0" applyProtection="0"/>
    <xf numFmtId="0" fontId="39" fillId="24" borderId="0" applyNumberFormat="0" applyBorder="0" applyAlignment="0" applyProtection="0"/>
    <xf numFmtId="0" fontId="40" fillId="22" borderId="10" applyNumberFormat="0" applyAlignment="0" applyProtection="0"/>
    <xf numFmtId="168" fontId="3" fillId="0" borderId="0" applyFont="0" applyFill="0" applyBorder="0" applyAlignment="0" applyProtection="0"/>
    <xf numFmtId="0" fontId="20" fillId="0" borderId="0"/>
    <xf numFmtId="0" fontId="41" fillId="0" borderId="0" applyNumberFormat="0" applyFill="0" applyBorder="0" applyAlignment="0" applyProtection="0"/>
    <xf numFmtId="0" fontId="42" fillId="0" borderId="12" applyNumberFormat="0" applyFill="0" applyAlignment="0" applyProtection="0"/>
    <xf numFmtId="0" fontId="43" fillId="0" borderId="12" applyNumberFormat="0" applyFill="0" applyAlignment="0" applyProtection="0"/>
    <xf numFmtId="0" fontId="44" fillId="0" borderId="0" applyNumberFormat="0" applyFill="0" applyBorder="0" applyAlignment="0" applyProtection="0"/>
    <xf numFmtId="169" fontId="1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21" borderId="0" applyNumberFormat="0" applyBorder="0" applyAlignment="0" applyProtection="0"/>
    <xf numFmtId="0" fontId="45" fillId="0" borderId="0" applyNumberFormat="0" applyFill="0" applyBorder="0" applyAlignment="0" applyProtection="0"/>
    <xf numFmtId="9" fontId="4" fillId="0" borderId="0" applyFont="0" applyFill="0" applyBorder="0" applyAlignment="0" applyProtection="0"/>
    <xf numFmtId="0" fontId="54" fillId="28" borderId="0" applyNumberFormat="0" applyBorder="0" applyAlignment="0" applyProtection="0"/>
  </cellStyleXfs>
  <cellXfs count="140">
    <xf numFmtId="0" fontId="0" fillId="0" borderId="0" xfId="0" applyAlignment="1">
      <alignment horizontal="center" vertical="top"/>
    </xf>
    <xf numFmtId="0" fontId="0" fillId="0" borderId="0" xfId="0" applyAlignment="1">
      <alignment horizontal="center" vertical="top"/>
    </xf>
    <xf numFmtId="0" fontId="46" fillId="26" borderId="1" xfId="1" applyFont="1" applyFill="1" applyBorder="1" applyAlignment="1">
      <alignment horizontal="center" vertical="center" wrapText="1"/>
    </xf>
    <xf numFmtId="0" fontId="47" fillId="27" borderId="1" xfId="1" applyFont="1" applyFill="1" applyBorder="1" applyAlignment="1">
      <alignment horizontal="center" vertical="center"/>
    </xf>
    <xf numFmtId="0" fontId="47" fillId="27" borderId="1" xfId="1" applyFont="1" applyFill="1" applyBorder="1" applyAlignment="1">
      <alignment horizontal="center" vertical="center" wrapText="1"/>
    </xf>
    <xf numFmtId="0" fontId="47" fillId="27" borderId="1" xfId="1" applyFont="1" applyFill="1" applyBorder="1" applyAlignment="1">
      <alignment horizontal="left" vertical="center"/>
    </xf>
    <xf numFmtId="0" fontId="46" fillId="26" borderId="1" xfId="1" applyFont="1" applyFill="1" applyBorder="1" applyAlignment="1">
      <alignment horizontal="center" vertical="center"/>
    </xf>
    <xf numFmtId="0" fontId="49" fillId="26" borderId="19" xfId="0" applyFont="1" applyFill="1" applyBorder="1" applyAlignment="1">
      <alignment horizontal="center" vertical="center"/>
    </xf>
    <xf numFmtId="0" fontId="49" fillId="26" borderId="21" xfId="0" applyFont="1" applyFill="1" applyBorder="1" applyAlignment="1">
      <alignment horizontal="center" vertical="center"/>
    </xf>
    <xf numFmtId="0" fontId="49" fillId="26" borderId="20" xfId="0" applyFont="1" applyFill="1" applyBorder="1" applyAlignment="1">
      <alignment horizontal="center" vertical="center"/>
    </xf>
    <xf numFmtId="0" fontId="47" fillId="27" borderId="1" xfId="0" applyFont="1" applyFill="1" applyBorder="1" applyAlignment="1">
      <alignment horizontal="left" vertical="center"/>
    </xf>
    <xf numFmtId="0" fontId="47" fillId="27" borderId="1" xfId="0" applyFont="1" applyFill="1" applyBorder="1" applyAlignment="1">
      <alignment horizontal="center" vertical="center"/>
    </xf>
    <xf numFmtId="0" fontId="49" fillId="0" borderId="0" xfId="0" applyFont="1" applyAlignment="1">
      <alignment horizontal="right" vertical="top"/>
    </xf>
    <xf numFmtId="3" fontId="47" fillId="27" borderId="24" xfId="0" applyNumberFormat="1" applyFont="1" applyFill="1" applyBorder="1" applyAlignment="1">
      <alignment horizontal="center" vertical="center"/>
    </xf>
    <xf numFmtId="3" fontId="46" fillId="26" borderId="24" xfId="0" applyNumberFormat="1" applyFont="1" applyFill="1" applyBorder="1" applyAlignment="1">
      <alignment horizontal="center" vertical="center"/>
    </xf>
    <xf numFmtId="3" fontId="46" fillId="26" borderId="24" xfId="0" applyNumberFormat="1" applyFont="1" applyFill="1" applyBorder="1" applyAlignment="1">
      <alignment horizontal="center" vertical="top"/>
    </xf>
    <xf numFmtId="3" fontId="46" fillId="26" borderId="29" xfId="0" applyNumberFormat="1" applyFont="1" applyFill="1" applyBorder="1" applyAlignment="1">
      <alignment horizontal="center" vertical="center"/>
    </xf>
    <xf numFmtId="3" fontId="48" fillId="2" borderId="18" xfId="0" applyNumberFormat="1" applyFont="1" applyFill="1" applyBorder="1" applyAlignment="1">
      <alignment horizontal="center" vertical="top"/>
    </xf>
    <xf numFmtId="0" fontId="50" fillId="0" borderId="0" xfId="0" applyFont="1" applyAlignment="1">
      <alignment horizontal="center" vertical="top" wrapText="1"/>
    </xf>
    <xf numFmtId="0" fontId="51" fillId="0" borderId="1" xfId="0" applyFont="1" applyBorder="1" applyAlignment="1">
      <alignment horizontal="left" vertical="top" wrapText="1"/>
    </xf>
    <xf numFmtId="3" fontId="51" fillId="0" borderId="24" xfId="0" applyNumberFormat="1" applyFont="1" applyBorder="1" applyAlignment="1">
      <alignment horizontal="right" vertical="top" wrapText="1"/>
    </xf>
    <xf numFmtId="3" fontId="49" fillId="2" borderId="38" xfId="0" applyNumberFormat="1" applyFont="1" applyFill="1" applyBorder="1" applyAlignment="1">
      <alignment horizontal="right" vertical="top" wrapText="1"/>
    </xf>
    <xf numFmtId="0" fontId="46" fillId="26" borderId="13" xfId="1" applyFont="1" applyFill="1" applyBorder="1" applyAlignment="1">
      <alignment vertical="center" wrapText="1"/>
    </xf>
    <xf numFmtId="0" fontId="46" fillId="26" borderId="14" xfId="1" applyFont="1" applyFill="1" applyBorder="1" applyAlignment="1">
      <alignment vertical="center" wrapText="1"/>
    </xf>
    <xf numFmtId="0" fontId="46" fillId="26" borderId="26" xfId="1" applyFont="1" applyFill="1" applyBorder="1" applyAlignment="1">
      <alignment horizontal="center" vertical="center" wrapText="1"/>
    </xf>
    <xf numFmtId="0" fontId="46" fillId="26" borderId="24" xfId="1" applyFont="1" applyFill="1" applyBorder="1" applyAlignment="1">
      <alignment horizontal="center" vertical="center" wrapText="1"/>
    </xf>
    <xf numFmtId="3" fontId="47" fillId="27" borderId="24" xfId="1" applyNumberFormat="1" applyFont="1" applyFill="1" applyBorder="1" applyAlignment="1">
      <alignment horizontal="right" vertical="center"/>
    </xf>
    <xf numFmtId="0" fontId="46" fillId="26" borderId="14" xfId="0" applyFont="1" applyFill="1" applyBorder="1" applyAlignment="1">
      <alignment vertical="center"/>
    </xf>
    <xf numFmtId="0" fontId="46" fillId="26" borderId="2" xfId="0" applyFont="1" applyFill="1" applyBorder="1" applyAlignment="1">
      <alignment vertical="center"/>
    </xf>
    <xf numFmtId="0" fontId="47" fillId="26" borderId="14" xfId="0" applyFont="1" applyFill="1" applyBorder="1" applyAlignment="1">
      <alignment vertical="center"/>
    </xf>
    <xf numFmtId="0" fontId="47" fillId="26" borderId="2" xfId="0" applyFont="1" applyFill="1" applyBorder="1" applyAlignment="1">
      <alignment vertical="center"/>
    </xf>
    <xf numFmtId="0" fontId="46" fillId="26" borderId="16" xfId="0" applyFont="1" applyFill="1" applyBorder="1" applyAlignment="1">
      <alignment vertical="center"/>
    </xf>
    <xf numFmtId="0" fontId="46" fillId="26" borderId="17" xfId="0" applyFont="1" applyFill="1" applyBorder="1" applyAlignment="1">
      <alignment vertical="center"/>
    </xf>
    <xf numFmtId="3" fontId="46" fillId="26" borderId="24" xfId="1" applyNumberFormat="1" applyFont="1" applyFill="1" applyBorder="1" applyAlignment="1">
      <alignment horizontal="right" vertical="center"/>
    </xf>
    <xf numFmtId="0" fontId="48" fillId="26" borderId="21" xfId="0" applyFont="1" applyFill="1" applyBorder="1" applyAlignment="1">
      <alignment horizontal="center" vertical="center" wrapText="1"/>
    </xf>
    <xf numFmtId="3" fontId="49" fillId="26" borderId="24" xfId="0" applyNumberFormat="1" applyFont="1" applyFill="1" applyBorder="1" applyAlignment="1">
      <alignment horizontal="right" vertical="top" wrapText="1"/>
    </xf>
    <xf numFmtId="3" fontId="49" fillId="26" borderId="24" xfId="0" applyNumberFormat="1" applyFont="1" applyFill="1" applyBorder="1" applyAlignment="1">
      <alignment vertical="top" wrapText="1"/>
    </xf>
    <xf numFmtId="0" fontId="46" fillId="26" borderId="1" xfId="0" applyFont="1" applyFill="1" applyBorder="1" applyAlignment="1">
      <alignment vertical="center"/>
    </xf>
    <xf numFmtId="0" fontId="46" fillId="26" borderId="40" xfId="0" applyFont="1" applyFill="1" applyBorder="1" applyAlignment="1">
      <alignment vertical="center"/>
    </xf>
    <xf numFmtId="0" fontId="51" fillId="0" borderId="1" xfId="0" applyFont="1" applyBorder="1" applyAlignment="1">
      <alignment horizontal="center" vertical="top" wrapText="1"/>
    </xf>
    <xf numFmtId="3" fontId="50" fillId="0" borderId="0" xfId="0" applyNumberFormat="1" applyFont="1" applyAlignment="1">
      <alignment horizontal="center" vertical="top" wrapText="1"/>
    </xf>
    <xf numFmtId="0" fontId="53" fillId="0" borderId="0" xfId="0" applyFont="1" applyAlignment="1">
      <alignment horizontal="center" vertical="top" wrapText="1"/>
    </xf>
    <xf numFmtId="0" fontId="51" fillId="27" borderId="1" xfId="0" applyFont="1" applyFill="1" applyBorder="1" applyAlignment="1">
      <alignment horizontal="center" vertical="top" wrapText="1"/>
    </xf>
    <xf numFmtId="0" fontId="47" fillId="27" borderId="2" xfId="0" applyFont="1" applyFill="1" applyBorder="1" applyAlignment="1">
      <alignment horizontal="center" vertical="center"/>
    </xf>
    <xf numFmtId="0" fontId="47" fillId="27" borderId="1" xfId="0" applyFont="1" applyFill="1" applyBorder="1" applyAlignment="1">
      <alignment vertical="center"/>
    </xf>
    <xf numFmtId="0" fontId="47" fillId="27" borderId="14" xfId="0" applyFont="1" applyFill="1" applyBorder="1" applyAlignment="1">
      <alignment vertical="center"/>
    </xf>
    <xf numFmtId="3" fontId="47" fillId="27" borderId="43" xfId="0" applyNumberFormat="1" applyFont="1" applyFill="1" applyBorder="1" applyAlignment="1">
      <alignment horizontal="center" vertical="center"/>
    </xf>
    <xf numFmtId="3" fontId="47" fillId="27" borderId="29" xfId="0" applyNumberFormat="1" applyFont="1" applyFill="1" applyBorder="1" applyAlignment="1">
      <alignment horizontal="center" vertical="center"/>
    </xf>
    <xf numFmtId="0" fontId="52" fillId="27" borderId="0" xfId="1" applyFont="1" applyFill="1" applyBorder="1" applyAlignment="1">
      <alignment horizontal="left" vertical="center"/>
    </xf>
    <xf numFmtId="0" fontId="52" fillId="27" borderId="0" xfId="1" applyFont="1" applyFill="1" applyBorder="1" applyAlignment="1">
      <alignment horizontal="center" vertical="center" wrapText="1"/>
    </xf>
    <xf numFmtId="0" fontId="52" fillId="27" borderId="0" xfId="1" applyFont="1" applyFill="1" applyBorder="1" applyAlignment="1">
      <alignment horizontal="center" vertical="center"/>
    </xf>
    <xf numFmtId="3" fontId="52" fillId="27" borderId="0" xfId="1" applyNumberFormat="1" applyFont="1" applyFill="1" applyBorder="1" applyAlignment="1">
      <alignment horizontal="right" vertical="center"/>
    </xf>
    <xf numFmtId="0" fontId="0" fillId="27" borderId="0" xfId="0" applyFill="1" applyBorder="1" applyAlignment="1">
      <alignment horizontal="center" vertical="top"/>
    </xf>
    <xf numFmtId="3" fontId="46" fillId="26" borderId="35" xfId="1" applyNumberFormat="1" applyFont="1" applyFill="1" applyBorder="1" applyAlignment="1">
      <alignment vertical="center" wrapText="1"/>
    </xf>
    <xf numFmtId="0" fontId="47" fillId="27" borderId="2" xfId="1" applyFont="1" applyFill="1" applyBorder="1" applyAlignment="1">
      <alignment horizontal="left" vertical="center"/>
    </xf>
    <xf numFmtId="0" fontId="48" fillId="26" borderId="20" xfId="0" applyFont="1" applyFill="1" applyBorder="1" applyAlignment="1">
      <alignment horizontal="center" vertical="center" wrapText="1"/>
    </xf>
    <xf numFmtId="0" fontId="47" fillId="27" borderId="1" xfId="1" applyFont="1" applyFill="1" applyBorder="1" applyAlignment="1">
      <alignment horizontal="left"/>
    </xf>
    <xf numFmtId="0" fontId="47" fillId="27" borderId="1" xfId="1" applyFont="1" applyFill="1" applyBorder="1" applyAlignment="1">
      <alignment horizontal="left" vertical="center" wrapText="1"/>
    </xf>
    <xf numFmtId="0" fontId="47" fillId="27" borderId="1" xfId="0" applyFont="1" applyFill="1" applyBorder="1" applyAlignment="1">
      <alignment horizontal="center" vertical="center" wrapText="1"/>
    </xf>
    <xf numFmtId="0" fontId="47" fillId="27" borderId="1" xfId="0" applyFont="1" applyFill="1" applyBorder="1" applyAlignment="1" applyProtection="1">
      <alignment horizontal="center" vertical="center"/>
      <protection locked="0"/>
    </xf>
    <xf numFmtId="3" fontId="47" fillId="27" borderId="1" xfId="0" applyNumberFormat="1" applyFont="1" applyFill="1" applyBorder="1" applyAlignment="1">
      <alignment horizontal="right" wrapText="1"/>
    </xf>
    <xf numFmtId="0" fontId="47" fillId="27" borderId="1" xfId="0" applyFont="1" applyFill="1" applyBorder="1" applyAlignment="1">
      <alignment horizontal="left" vertical="center" wrapText="1"/>
    </xf>
    <xf numFmtId="0" fontId="47" fillId="27" borderId="40" xfId="1" applyFont="1" applyFill="1" applyBorder="1" applyAlignment="1">
      <alignment vertical="center" wrapText="1"/>
    </xf>
    <xf numFmtId="0" fontId="47" fillId="27" borderId="40" xfId="1" applyFont="1" applyFill="1" applyBorder="1" applyAlignment="1">
      <alignment vertical="center"/>
    </xf>
    <xf numFmtId="49" fontId="47" fillId="27" borderId="1" xfId="0" applyNumberFormat="1" applyFont="1" applyFill="1" applyBorder="1" applyAlignment="1">
      <alignment horizontal="center" vertical="center" wrapText="1"/>
    </xf>
    <xf numFmtId="49" fontId="47" fillId="27" borderId="1" xfId="0" applyNumberFormat="1" applyFont="1" applyFill="1" applyBorder="1" applyAlignment="1">
      <alignment horizontal="center" vertical="center"/>
    </xf>
    <xf numFmtId="0" fontId="47" fillId="27" borderId="1" xfId="0" applyNumberFormat="1" applyFont="1" applyFill="1" applyBorder="1" applyAlignment="1">
      <alignment horizontal="center" vertical="center" wrapText="1"/>
    </xf>
    <xf numFmtId="0" fontId="47" fillId="27" borderId="1" xfId="0" applyFont="1" applyFill="1" applyBorder="1" applyAlignment="1">
      <alignment horizontal="left"/>
    </xf>
    <xf numFmtId="49" fontId="47" fillId="27" borderId="1" xfId="0" applyNumberFormat="1" applyFont="1" applyFill="1" applyBorder="1" applyAlignment="1">
      <alignment horizontal="center" vertical="top"/>
    </xf>
    <xf numFmtId="49" fontId="47" fillId="27" borderId="1" xfId="0" applyNumberFormat="1" applyFont="1" applyFill="1" applyBorder="1" applyAlignment="1">
      <alignment horizontal="center" vertical="top" wrapText="1"/>
    </xf>
    <xf numFmtId="0" fontId="47" fillId="27" borderId="1" xfId="1" applyFont="1" applyFill="1" applyBorder="1" applyAlignment="1">
      <alignment horizontal="center"/>
    </xf>
    <xf numFmtId="3" fontId="47" fillId="27" borderId="24" xfId="0" applyNumberFormat="1" applyFont="1" applyFill="1" applyBorder="1" applyAlignment="1">
      <alignment horizontal="right"/>
    </xf>
    <xf numFmtId="0" fontId="47" fillId="27" borderId="1" xfId="0" applyFont="1" applyFill="1" applyBorder="1" applyAlignment="1" applyProtection="1">
      <alignment horizontal="center"/>
      <protection locked="0"/>
    </xf>
    <xf numFmtId="0" fontId="47" fillId="27" borderId="1" xfId="0" applyFont="1" applyFill="1" applyBorder="1" applyAlignment="1" applyProtection="1">
      <alignment horizontal="center" wrapText="1"/>
      <protection locked="0"/>
    </xf>
    <xf numFmtId="0" fontId="47" fillId="27" borderId="40" xfId="0" applyFont="1" applyFill="1" applyBorder="1" applyAlignment="1">
      <alignment vertical="center" wrapText="1"/>
    </xf>
    <xf numFmtId="0" fontId="47" fillId="27" borderId="40" xfId="0" applyFont="1" applyFill="1" applyBorder="1" applyAlignment="1">
      <alignment wrapText="1"/>
    </xf>
    <xf numFmtId="3" fontId="51" fillId="27" borderId="47" xfId="0" applyNumberFormat="1" applyFont="1" applyFill="1" applyBorder="1" applyAlignment="1">
      <alignment horizontal="right" vertical="top" wrapText="1"/>
    </xf>
    <xf numFmtId="0" fontId="47" fillId="27" borderId="1" xfId="0" applyFont="1" applyFill="1" applyBorder="1" applyAlignment="1">
      <alignment horizontal="left" vertical="top" wrapText="1"/>
    </xf>
    <xf numFmtId="0" fontId="47" fillId="27" borderId="15" xfId="1" applyFont="1" applyFill="1" applyBorder="1" applyAlignment="1">
      <alignment horizontal="left" vertical="center"/>
    </xf>
    <xf numFmtId="0" fontId="47" fillId="27" borderId="15" xfId="1" applyFont="1" applyFill="1" applyBorder="1" applyAlignment="1">
      <alignment horizontal="center" vertical="center" wrapText="1"/>
    </xf>
    <xf numFmtId="0" fontId="47" fillId="27" borderId="15" xfId="1" applyFont="1" applyFill="1" applyBorder="1" applyAlignment="1">
      <alignment horizontal="center" vertical="center"/>
    </xf>
    <xf numFmtId="3" fontId="0" fillId="0" borderId="0" xfId="0" applyNumberFormat="1" applyAlignment="1">
      <alignment horizontal="center" vertical="top"/>
    </xf>
    <xf numFmtId="3" fontId="47" fillId="27" borderId="48" xfId="1" applyNumberFormat="1" applyFont="1" applyFill="1" applyBorder="1" applyAlignment="1">
      <alignment horizontal="right" vertical="center"/>
    </xf>
    <xf numFmtId="3" fontId="47" fillId="27" borderId="24" xfId="0" applyNumberFormat="1" applyFont="1" applyFill="1" applyBorder="1" applyAlignment="1">
      <alignment horizontal="right" vertical="center"/>
    </xf>
    <xf numFmtId="3" fontId="47" fillId="27" borderId="24" xfId="0" applyNumberFormat="1" applyFont="1" applyFill="1" applyBorder="1" applyAlignment="1">
      <alignment horizontal="right" vertical="center" wrapText="1"/>
    </xf>
    <xf numFmtId="3" fontId="47" fillId="27" borderId="24" xfId="0" applyNumberFormat="1" applyFont="1" applyFill="1" applyBorder="1" applyAlignment="1" applyProtection="1">
      <alignment horizontal="right" vertical="center" wrapText="1"/>
      <protection locked="0"/>
    </xf>
    <xf numFmtId="170" fontId="47" fillId="27" borderId="24" xfId="0" applyNumberFormat="1" applyFont="1" applyFill="1" applyBorder="1" applyAlignment="1">
      <alignment horizontal="right" vertical="center"/>
    </xf>
    <xf numFmtId="3" fontId="47" fillId="27" borderId="24" xfId="241" applyNumberFormat="1" applyFont="1" applyFill="1" applyBorder="1" applyAlignment="1">
      <alignment horizontal="right" vertical="center" wrapText="1"/>
    </xf>
    <xf numFmtId="1" fontId="47" fillId="27" borderId="24" xfId="0" applyNumberFormat="1" applyFont="1" applyFill="1" applyBorder="1" applyAlignment="1">
      <alignment horizontal="right" vertical="center" wrapText="1"/>
    </xf>
    <xf numFmtId="0" fontId="47" fillId="27" borderId="24" xfId="1" applyFont="1" applyFill="1" applyBorder="1" applyAlignment="1">
      <alignment horizontal="right" vertical="center" wrapText="1"/>
    </xf>
    <xf numFmtId="3" fontId="47" fillId="27" borderId="24" xfId="1" applyNumberFormat="1" applyFont="1" applyFill="1" applyBorder="1" applyAlignment="1">
      <alignment horizontal="right" vertical="center" wrapText="1"/>
    </xf>
    <xf numFmtId="170" fontId="47" fillId="27" borderId="24" xfId="0" applyNumberFormat="1" applyFont="1" applyFill="1" applyBorder="1" applyAlignment="1">
      <alignment horizontal="right" vertical="top"/>
    </xf>
    <xf numFmtId="0" fontId="47" fillId="27" borderId="24" xfId="1" applyFont="1" applyFill="1" applyBorder="1" applyAlignment="1">
      <alignment horizontal="right"/>
    </xf>
    <xf numFmtId="0" fontId="47" fillId="0" borderId="1" xfId="1" applyFont="1" applyFill="1" applyBorder="1" applyAlignment="1">
      <alignment horizontal="left" vertical="center"/>
    </xf>
    <xf numFmtId="0" fontId="47" fillId="0" borderId="1" xfId="0" applyFont="1" applyFill="1" applyBorder="1" applyAlignment="1">
      <alignment horizontal="left" vertical="center" wrapText="1"/>
    </xf>
    <xf numFmtId="3" fontId="47" fillId="0" borderId="1" xfId="0" applyNumberFormat="1" applyFont="1" applyFill="1" applyBorder="1" applyAlignment="1">
      <alignment horizontal="right" wrapText="1"/>
    </xf>
    <xf numFmtId="0" fontId="48" fillId="2" borderId="19" xfId="0" applyFont="1" applyFill="1" applyBorder="1" applyAlignment="1">
      <alignment horizontal="left" vertical="top"/>
    </xf>
    <xf numFmtId="0" fontId="48" fillId="2" borderId="20" xfId="0" applyFont="1" applyFill="1" applyBorder="1" applyAlignment="1">
      <alignment horizontal="left" vertical="top"/>
    </xf>
    <xf numFmtId="0" fontId="48" fillId="2" borderId="18" xfId="0" applyFont="1" applyFill="1" applyBorder="1" applyAlignment="1">
      <alignment horizontal="left" vertical="top"/>
    </xf>
    <xf numFmtId="0" fontId="46" fillId="0" borderId="28" xfId="0" applyFont="1" applyFill="1" applyBorder="1" applyAlignment="1">
      <alignment horizontal="left" vertical="center"/>
    </xf>
    <xf numFmtId="0" fontId="46" fillId="0" borderId="32" xfId="0" applyFont="1" applyFill="1" applyBorder="1" applyAlignment="1">
      <alignment horizontal="left" vertical="center"/>
    </xf>
    <xf numFmtId="0" fontId="46" fillId="0" borderId="42" xfId="0" applyFont="1" applyFill="1" applyBorder="1" applyAlignment="1">
      <alignment horizontal="left" vertical="center"/>
    </xf>
    <xf numFmtId="0" fontId="46" fillId="0" borderId="27" xfId="0" applyFont="1" applyFill="1" applyBorder="1" applyAlignment="1">
      <alignment horizontal="left" vertical="center"/>
    </xf>
    <xf numFmtId="0" fontId="46" fillId="0" borderId="23" xfId="0" applyFont="1" applyFill="1" applyBorder="1" applyAlignment="1">
      <alignment horizontal="left" vertical="center"/>
    </xf>
    <xf numFmtId="0" fontId="46" fillId="0" borderId="25" xfId="0" applyFont="1" applyFill="1" applyBorder="1" applyAlignment="1">
      <alignment horizontal="left" vertical="center"/>
    </xf>
    <xf numFmtId="0" fontId="48" fillId="26" borderId="19" xfId="0" applyFont="1" applyFill="1" applyBorder="1" applyAlignment="1">
      <alignment horizontal="center" vertical="top"/>
    </xf>
    <xf numFmtId="0" fontId="48" fillId="26" borderId="20" xfId="0" applyFont="1" applyFill="1" applyBorder="1" applyAlignment="1">
      <alignment horizontal="center" vertical="top"/>
    </xf>
    <xf numFmtId="0" fontId="48" fillId="26" borderId="18" xfId="0" applyFont="1" applyFill="1" applyBorder="1" applyAlignment="1">
      <alignment horizontal="center" vertical="top"/>
    </xf>
    <xf numFmtId="0" fontId="46" fillId="0" borderId="22" xfId="0" applyFont="1" applyFill="1" applyBorder="1" applyAlignment="1">
      <alignment horizontal="left" vertical="center"/>
    </xf>
    <xf numFmtId="0" fontId="46" fillId="26" borderId="44" xfId="1" applyFont="1" applyFill="1" applyBorder="1" applyAlignment="1">
      <alignment horizontal="center" vertical="center" wrapText="1"/>
    </xf>
    <xf numFmtId="0" fontId="46" fillId="26" borderId="33" xfId="1" applyFont="1" applyFill="1" applyBorder="1" applyAlignment="1">
      <alignment horizontal="center" vertical="center" wrapText="1"/>
    </xf>
    <xf numFmtId="0" fontId="46" fillId="26" borderId="34" xfId="1" applyFont="1" applyFill="1" applyBorder="1" applyAlignment="1">
      <alignment horizontal="center" vertical="center" wrapText="1"/>
    </xf>
    <xf numFmtId="0" fontId="46" fillId="26" borderId="39" xfId="1" applyFont="1" applyFill="1" applyBorder="1" applyAlignment="1">
      <alignment horizontal="center" vertical="center"/>
    </xf>
    <xf numFmtId="0" fontId="47" fillId="26" borderId="30" xfId="1" applyFont="1" applyFill="1" applyBorder="1" applyAlignment="1">
      <alignment vertical="center"/>
    </xf>
    <xf numFmtId="0" fontId="47" fillId="26" borderId="31" xfId="1" applyFont="1" applyFill="1" applyBorder="1" applyAlignment="1">
      <alignment vertical="center"/>
    </xf>
    <xf numFmtId="0" fontId="46" fillId="0" borderId="27" xfId="1" applyFont="1" applyFill="1" applyBorder="1" applyAlignment="1">
      <alignment horizontal="left" vertical="center" wrapText="1"/>
    </xf>
    <xf numFmtId="0" fontId="46" fillId="0" borderId="23" xfId="1" applyFont="1" applyFill="1" applyBorder="1" applyAlignment="1">
      <alignment horizontal="left" vertical="center" wrapText="1"/>
    </xf>
    <xf numFmtId="0" fontId="46" fillId="0" borderId="25" xfId="1" applyFont="1" applyFill="1" applyBorder="1" applyAlignment="1">
      <alignment horizontal="left" vertical="center" wrapText="1"/>
    </xf>
    <xf numFmtId="0" fontId="49" fillId="0" borderId="27" xfId="0" applyFont="1" applyFill="1" applyBorder="1" applyAlignment="1">
      <alignment horizontal="left" vertical="center" wrapText="1"/>
    </xf>
    <xf numFmtId="0" fontId="49" fillId="0" borderId="23" xfId="0" applyFont="1" applyFill="1" applyBorder="1" applyAlignment="1">
      <alignment horizontal="left" vertical="center" wrapText="1"/>
    </xf>
    <xf numFmtId="0" fontId="49" fillId="0" borderId="25" xfId="0" applyFont="1" applyFill="1" applyBorder="1" applyAlignment="1">
      <alignment horizontal="left" vertical="center" wrapText="1"/>
    </xf>
    <xf numFmtId="0" fontId="49" fillId="0" borderId="26" xfId="0" applyFont="1" applyFill="1" applyBorder="1" applyAlignment="1">
      <alignment horizontal="left" vertical="center" wrapText="1"/>
    </xf>
    <xf numFmtId="0" fontId="49" fillId="26" borderId="13" xfId="0" applyFont="1" applyFill="1" applyBorder="1" applyAlignment="1">
      <alignment horizontal="left" vertical="top" wrapText="1"/>
    </xf>
    <xf numFmtId="0" fontId="49" fillId="26" borderId="14" xfId="0" applyFont="1" applyFill="1" applyBorder="1" applyAlignment="1">
      <alignment horizontal="left" vertical="top" wrapText="1"/>
    </xf>
    <xf numFmtId="0" fontId="49" fillId="27" borderId="27" xfId="0" applyFont="1" applyFill="1" applyBorder="1" applyAlignment="1">
      <alignment horizontal="left" vertical="center" wrapText="1"/>
    </xf>
    <xf numFmtId="0" fontId="49" fillId="27" borderId="25" xfId="0" applyFont="1" applyFill="1" applyBorder="1" applyAlignment="1">
      <alignment horizontal="left" vertical="center" wrapText="1"/>
    </xf>
    <xf numFmtId="0" fontId="49" fillId="2" borderId="36" xfId="0" applyFont="1" applyFill="1" applyBorder="1" applyAlignment="1">
      <alignment horizontal="center" vertical="top" wrapText="1"/>
    </xf>
    <xf numFmtId="0" fontId="49" fillId="2" borderId="37" xfId="0" applyFont="1" applyFill="1" applyBorder="1" applyAlignment="1">
      <alignment horizontal="center" vertical="top" wrapText="1"/>
    </xf>
    <xf numFmtId="0" fontId="49" fillId="26" borderId="2" xfId="0" applyFont="1" applyFill="1" applyBorder="1" applyAlignment="1">
      <alignment horizontal="left" vertical="top" wrapText="1"/>
    </xf>
    <xf numFmtId="0" fontId="49" fillId="26" borderId="1" xfId="0" applyFont="1" applyFill="1" applyBorder="1" applyAlignment="1">
      <alignment horizontal="left" vertical="top" wrapText="1"/>
    </xf>
    <xf numFmtId="0" fontId="48" fillId="26" borderId="19" xfId="0" applyFont="1" applyFill="1" applyBorder="1" applyAlignment="1">
      <alignment horizontal="center" vertical="center" wrapText="1"/>
    </xf>
    <xf numFmtId="0" fontId="48" fillId="26" borderId="20" xfId="0" applyFont="1" applyFill="1" applyBorder="1" applyAlignment="1">
      <alignment horizontal="center" vertical="center" wrapText="1"/>
    </xf>
    <xf numFmtId="0" fontId="48" fillId="26" borderId="18" xfId="0" applyFont="1" applyFill="1" applyBorder="1" applyAlignment="1">
      <alignment horizontal="center" vertical="center" wrapText="1"/>
    </xf>
    <xf numFmtId="0" fontId="49" fillId="27" borderId="23" xfId="0" applyFont="1" applyFill="1" applyBorder="1" applyAlignment="1">
      <alignment horizontal="left" vertical="center" wrapText="1"/>
    </xf>
    <xf numFmtId="0" fontId="49" fillId="27" borderId="41" xfId="0" applyFont="1" applyFill="1" applyBorder="1" applyAlignment="1">
      <alignment horizontal="left" vertical="center" wrapText="1"/>
    </xf>
    <xf numFmtId="0" fontId="49" fillId="27" borderId="45" xfId="0" applyFont="1" applyFill="1" applyBorder="1" applyAlignment="1">
      <alignment horizontal="left" vertical="center" wrapText="1"/>
    </xf>
    <xf numFmtId="0" fontId="49" fillId="27" borderId="46" xfId="0" applyFont="1" applyFill="1" applyBorder="1" applyAlignment="1">
      <alignment horizontal="left" vertical="center" wrapText="1"/>
    </xf>
    <xf numFmtId="0" fontId="49" fillId="0" borderId="22" xfId="0" applyFont="1" applyFill="1" applyBorder="1" applyAlignment="1">
      <alignment horizontal="center" vertical="center" wrapText="1"/>
    </xf>
    <xf numFmtId="0" fontId="49" fillId="0" borderId="23" xfId="0" applyFont="1" applyFill="1" applyBorder="1" applyAlignment="1">
      <alignment horizontal="center" vertical="center" wrapText="1"/>
    </xf>
    <xf numFmtId="0" fontId="49" fillId="0" borderId="25" xfId="0" applyFont="1" applyFill="1" applyBorder="1" applyAlignment="1">
      <alignment horizontal="center" vertical="center" wrapText="1"/>
    </xf>
  </cellXfs>
  <cellStyles count="242">
    <cellStyle name="%20 - Vurgu1 2" xfId="5"/>
    <cellStyle name="%20 - Vurgu2 2" xfId="6"/>
    <cellStyle name="%20 - Vurgu3 2" xfId="7"/>
    <cellStyle name="%20 - Vurgu4 2" xfId="8"/>
    <cellStyle name="%20 - Vurgu5 2" xfId="9"/>
    <cellStyle name="%20 - Vurgu6 2" xfId="10"/>
    <cellStyle name="%40 - Vurgu1 2" xfId="11"/>
    <cellStyle name="%40 - Vurgu2 2" xfId="12"/>
    <cellStyle name="%40 - Vurgu3 2" xfId="13"/>
    <cellStyle name="%40 - Vurgu4 2" xfId="14"/>
    <cellStyle name="%40 - Vurgu5 2" xfId="15"/>
    <cellStyle name="%40 - Vurgu6 2" xfId="16"/>
    <cellStyle name="%60 - Vurgu1 2" xfId="17"/>
    <cellStyle name="%60 - Vurgu2 2" xfId="18"/>
    <cellStyle name="%60 - Vurgu3 2" xfId="19"/>
    <cellStyle name="%60 - Vurgu4 2" xfId="20"/>
    <cellStyle name="%60 - Vurgu5 2" xfId="21"/>
    <cellStyle name="%60 - Vurgu6 2" xfId="22"/>
    <cellStyle name="20% - Accent1" xfId="23"/>
    <cellStyle name="20% - Accent2" xfId="24"/>
    <cellStyle name="20% - Accent3" xfId="25"/>
    <cellStyle name="20% - Accent4" xfId="26"/>
    <cellStyle name="20% - Accent5" xfId="27"/>
    <cellStyle name="20% - Accent6" xfId="28"/>
    <cellStyle name="40% - Accent1" xfId="29"/>
    <cellStyle name="40% - Accent2" xfId="30"/>
    <cellStyle name="40% - Accent3" xfId="31"/>
    <cellStyle name="40% - Accent4" xfId="32"/>
    <cellStyle name="40% - Accent5" xfId="33"/>
    <cellStyle name="40% - Accent6" xfId="34"/>
    <cellStyle name="60% - Accent1" xfId="35"/>
    <cellStyle name="60% - Accent2" xfId="36"/>
    <cellStyle name="60% - Accent3" xfId="37"/>
    <cellStyle name="60% - Accent4" xfId="38"/>
    <cellStyle name="60% - Accent5" xfId="39"/>
    <cellStyle name="60% - Accent6" xfId="40"/>
    <cellStyle name="Accent1" xfId="41"/>
    <cellStyle name="Accent2" xfId="42"/>
    <cellStyle name="Accent3" xfId="43"/>
    <cellStyle name="Accent4" xfId="44"/>
    <cellStyle name="Accent5" xfId="45"/>
    <cellStyle name="Accent6" xfId="46"/>
    <cellStyle name="Açıklama Metni 2" xfId="47"/>
    <cellStyle name="Ana Başlık 2" xfId="48"/>
    <cellStyle name="Bad" xfId="49"/>
    <cellStyle name="Bağlı Hücre 2" xfId="50"/>
    <cellStyle name="Başlık 1 2" xfId="51"/>
    <cellStyle name="Başlık 2 2" xfId="52"/>
    <cellStyle name="Başlık 3 2" xfId="53"/>
    <cellStyle name="Başlık 4 2" xfId="54"/>
    <cellStyle name="Binlik Ayracı 2" xfId="55"/>
    <cellStyle name="Binlik Ayracı 2 2" xfId="56"/>
    <cellStyle name="Binlik Ayracı 2 3" xfId="57"/>
    <cellStyle name="Binlik Ayracı 3" xfId="58"/>
    <cellStyle name="Binlik Ayracı 3 2" xfId="59"/>
    <cellStyle name="Binlik Ayracı 4" xfId="60"/>
    <cellStyle name="Binlik Ayracı 4 2" xfId="61"/>
    <cellStyle name="Calculation" xfId="62"/>
    <cellStyle name="Check Cell" xfId="63"/>
    <cellStyle name="Comma [0]_BOOK1" xfId="64"/>
    <cellStyle name="Comma_BOOK1" xfId="65"/>
    <cellStyle name="Currency [0]_BOOK1" xfId="66"/>
    <cellStyle name="Currency 2" xfId="67"/>
    <cellStyle name="Currency 2 2" xfId="68"/>
    <cellStyle name="Currency 2 2 2" xfId="69"/>
    <cellStyle name="Currency 2 3" xfId="70"/>
    <cellStyle name="Currency 3" xfId="71"/>
    <cellStyle name="Currency 3 2" xfId="72"/>
    <cellStyle name="Currency_BOOK1" xfId="73"/>
    <cellStyle name="Çıkış 2" xfId="74"/>
    <cellStyle name="Explanatory Text" xfId="75"/>
    <cellStyle name="Giriş 2" xfId="76"/>
    <cellStyle name="Good" xfId="77"/>
    <cellStyle name="Heading 1" xfId="78"/>
    <cellStyle name="Heading 2" xfId="79"/>
    <cellStyle name="Heading 3" xfId="80"/>
    <cellStyle name="Heading 4" xfId="81"/>
    <cellStyle name="Hesaplama 2" xfId="82"/>
    <cellStyle name="Input" xfId="83"/>
    <cellStyle name="İşaretli Hücre 2" xfId="84"/>
    <cellStyle name="İyi" xfId="241" builtinId="26"/>
    <cellStyle name="İyi 2" xfId="85"/>
    <cellStyle name="Kötü 2" xfId="86"/>
    <cellStyle name="Linked Cell" xfId="87"/>
    <cellStyle name="Neutral" xfId="88"/>
    <cellStyle name="Normal" xfId="0" builtinId="0"/>
    <cellStyle name="Normal 10" xfId="89"/>
    <cellStyle name="Normal 10 2" xfId="90"/>
    <cellStyle name="Normal 11" xfId="91"/>
    <cellStyle name="Normal 11 2" xfId="92"/>
    <cellStyle name="Normal 11 2 2" xfId="93"/>
    <cellStyle name="Normal 11 2 3" xfId="94"/>
    <cellStyle name="Normal 11 3" xfId="95"/>
    <cellStyle name="Normal 12" xfId="96"/>
    <cellStyle name="Normal 12 2" xfId="97"/>
    <cellStyle name="Normal 13" xfId="98"/>
    <cellStyle name="Normal 13 2" xfId="99"/>
    <cellStyle name="Normal 14" xfId="100"/>
    <cellStyle name="Normal 14 2" xfId="101"/>
    <cellStyle name="Normal 15" xfId="3"/>
    <cellStyle name="Normal 16" xfId="102"/>
    <cellStyle name="Normal 17" xfId="103"/>
    <cellStyle name="Normal 17 2" xfId="104"/>
    <cellStyle name="Normal 17 2 2" xfId="105"/>
    <cellStyle name="Normal 17 2 3" xfId="106"/>
    <cellStyle name="Normal 17 2 4" xfId="107"/>
    <cellStyle name="Normal 17 2 4 2" xfId="2"/>
    <cellStyle name="Normal 17 2 5" xfId="108"/>
    <cellStyle name="Normal 17 2 5 2" xfId="109"/>
    <cellStyle name="Normal 17 3" xfId="110"/>
    <cellStyle name="Normal 17_cxvdxv" xfId="111"/>
    <cellStyle name="Normal 18" xfId="112"/>
    <cellStyle name="Normal 18 2" xfId="113"/>
    <cellStyle name="Normal 19" xfId="114"/>
    <cellStyle name="Normal 2" xfId="115"/>
    <cellStyle name="Normal 2 10" xfId="116"/>
    <cellStyle name="Normal 2 10 2" xfId="117"/>
    <cellStyle name="Normal 2 11" xfId="118"/>
    <cellStyle name="Normal 2 11 2" xfId="119"/>
    <cellStyle name="Normal 2 12" xfId="120"/>
    <cellStyle name="Normal 2 12 2" xfId="121"/>
    <cellStyle name="Normal 2 13" xfId="122"/>
    <cellStyle name="Normal 2 13 2" xfId="123"/>
    <cellStyle name="Normal 2 14" xfId="124"/>
    <cellStyle name="Normal 2 14 2" xfId="125"/>
    <cellStyle name="Normal 2 15" xfId="126"/>
    <cellStyle name="Normal 2 15 2" xfId="127"/>
    <cellStyle name="Normal 2 15 3" xfId="128"/>
    <cellStyle name="Normal 2 15 3 2" xfId="129"/>
    <cellStyle name="Normal 2 16" xfId="130"/>
    <cellStyle name="Normal 2 17" xfId="131"/>
    <cellStyle name="Normal 2 2" xfId="132"/>
    <cellStyle name="Normal 2 2 2" xfId="133"/>
    <cellStyle name="Normal 2 2 3" xfId="134"/>
    <cellStyle name="Normal 2 2 4" xfId="135"/>
    <cellStyle name="Normal 2 3" xfId="136"/>
    <cellStyle name="Normal 2 3 2" xfId="137"/>
    <cellStyle name="Normal 2 3_130419 Toplantı Tabloları" xfId="138"/>
    <cellStyle name="Normal 2 4" xfId="139"/>
    <cellStyle name="Normal 2 4 2" xfId="140"/>
    <cellStyle name="Normal 2 4 2 2" xfId="141"/>
    <cellStyle name="Normal 2 4 2 2 2" xfId="142"/>
    <cellStyle name="Normal 2 4 3" xfId="143"/>
    <cellStyle name="Normal 2 4_130419 Toplantı Tabloları" xfId="144"/>
    <cellStyle name="Normal 2 5" xfId="145"/>
    <cellStyle name="Normal 2 5 2" xfId="146"/>
    <cellStyle name="Normal 2 6" xfId="147"/>
    <cellStyle name="Normal 2 6 2" xfId="148"/>
    <cellStyle name="Normal 2 7" xfId="149"/>
    <cellStyle name="Normal 2 7 2" xfId="150"/>
    <cellStyle name="Normal 2 8" xfId="151"/>
    <cellStyle name="Normal 2 8 2" xfId="152"/>
    <cellStyle name="Normal 2 9" xfId="153"/>
    <cellStyle name="Normal 2 9 2" xfId="154"/>
    <cellStyle name="Normal 2_11 11 2011-Ürün bazında EMANET alımlar" xfId="155"/>
    <cellStyle name="Normal 20" xfId="156"/>
    <cellStyle name="Normal 20 2" xfId="157"/>
    <cellStyle name="Normal 20 3" xfId="158"/>
    <cellStyle name="Normal 20 3 2" xfId="159"/>
    <cellStyle name="Normal 21" xfId="160"/>
    <cellStyle name="Normal 22" xfId="161"/>
    <cellStyle name="Normal 22 2" xfId="162"/>
    <cellStyle name="Normal 22 2 2" xfId="163"/>
    <cellStyle name="Normal 23" xfId="164"/>
    <cellStyle name="Normal 24" xfId="165"/>
    <cellStyle name="Normal 25" xfId="166"/>
    <cellStyle name="Normal 26" xfId="167"/>
    <cellStyle name="Normal 27" xfId="168"/>
    <cellStyle name="Normal 28" xfId="169"/>
    <cellStyle name="Normal 29" xfId="170"/>
    <cellStyle name="Normal 3" xfId="171"/>
    <cellStyle name="Normal 3 2" xfId="172"/>
    <cellStyle name="Normal 3 3" xfId="173"/>
    <cellStyle name="Normal 3 3 2" xfId="174"/>
    <cellStyle name="Normal 3 4" xfId="175"/>
    <cellStyle name="Normal 3 5" xfId="176"/>
    <cellStyle name="Normal 3 6" xfId="1"/>
    <cellStyle name="Normal 30" xfId="177"/>
    <cellStyle name="Normal 31" xfId="178"/>
    <cellStyle name="Normal 32" xfId="179"/>
    <cellStyle name="Normal 33" xfId="180"/>
    <cellStyle name="Normal 34" xfId="181"/>
    <cellStyle name="Normal 35" xfId="182"/>
    <cellStyle name="Normal 4" xfId="183"/>
    <cellStyle name="Normal 4 2" xfId="184"/>
    <cellStyle name="Normal 4 2 2" xfId="185"/>
    <cellStyle name="Normal 4 3" xfId="186"/>
    <cellStyle name="Normal 4 3 2" xfId="187"/>
    <cellStyle name="Normal 4 3 2 2" xfId="188"/>
    <cellStyle name="Normal 4 3 2 3" xfId="189"/>
    <cellStyle name="Normal 4 3 2 3 2" xfId="190"/>
    <cellStyle name="Normal 4 3 2 4" xfId="191"/>
    <cellStyle name="Normal 4 3 2 4 2" xfId="192"/>
    <cellStyle name="Normal 4 3 3" xfId="193"/>
    <cellStyle name="Normal 4 3_cxvdxv" xfId="194"/>
    <cellStyle name="Normal 4 4" xfId="195"/>
    <cellStyle name="Normal 4 5" xfId="196"/>
    <cellStyle name="Normal 4_11 11 2011-Ürün bazında PEŞİN alımlar" xfId="197"/>
    <cellStyle name="Normal 5" xfId="198"/>
    <cellStyle name="Normal 5 2" xfId="199"/>
    <cellStyle name="Normal 6" xfId="200"/>
    <cellStyle name="Normal 6 2" xfId="201"/>
    <cellStyle name="Normal 7" xfId="202"/>
    <cellStyle name="Normal 7 2" xfId="203"/>
    <cellStyle name="Normal 7 2 2" xfId="204"/>
    <cellStyle name="Normal 7 2 2 2" xfId="205"/>
    <cellStyle name="Normal 7 2 2 2 2" xfId="206"/>
    <cellStyle name="Normal 7 2 3" xfId="207"/>
    <cellStyle name="Normal 7 2_130419 Toplantı Tabloları" xfId="208"/>
    <cellStyle name="Normal 7 3" xfId="209"/>
    <cellStyle name="Normal 7_130419 Toplantı Tabloları" xfId="210"/>
    <cellStyle name="Normal 8" xfId="211"/>
    <cellStyle name="Normal 8 2" xfId="212"/>
    <cellStyle name="Normal 8 3" xfId="213"/>
    <cellStyle name="Normal 8_11 11 2011-Ürün bazında EMANET alımlar" xfId="214"/>
    <cellStyle name="Normal 9" xfId="215"/>
    <cellStyle name="Normal 9 2" xfId="216"/>
    <cellStyle name="Not 2" xfId="217"/>
    <cellStyle name="Note" xfId="218"/>
    <cellStyle name="Note 2" xfId="219"/>
    <cellStyle name="Nötr 2" xfId="220"/>
    <cellStyle name="Output" xfId="221"/>
    <cellStyle name="ParaBirimi 2" xfId="222"/>
    <cellStyle name="Standard_TreeS" xfId="223"/>
    <cellStyle name="Title" xfId="224"/>
    <cellStyle name="Toplam 2" xfId="225"/>
    <cellStyle name="Total" xfId="226"/>
    <cellStyle name="Uyarı Metni 2" xfId="227"/>
    <cellStyle name="Virgül [0]_Doğru Maliyet" xfId="228"/>
    <cellStyle name="Virgül 2" xfId="229"/>
    <cellStyle name="Virgül 2 2" xfId="230"/>
    <cellStyle name="Virgül 2 3" xfId="231"/>
    <cellStyle name="Virgül 3" xfId="232"/>
    <cellStyle name="Virgül 3 2" xfId="4"/>
    <cellStyle name="Vurgu1 2" xfId="233"/>
    <cellStyle name="Vurgu2 2" xfId="234"/>
    <cellStyle name="Vurgu3 2" xfId="235"/>
    <cellStyle name="Vurgu4 2" xfId="236"/>
    <cellStyle name="Vurgu5 2" xfId="237"/>
    <cellStyle name="Vurgu6 2" xfId="238"/>
    <cellStyle name="Warning Text" xfId="239"/>
    <cellStyle name="Yüzde 2" xfId="24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99"/>
      <color rgb="FFFFFFCC"/>
      <color rgb="FFFFFFFF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1"/>
  <sheetViews>
    <sheetView zoomScaleNormal="100" workbookViewId="0">
      <selection activeCell="I146" sqref="I146"/>
    </sheetView>
  </sheetViews>
  <sheetFormatPr defaultRowHeight="15" x14ac:dyDescent="0.25"/>
  <cols>
    <col min="1" max="1" width="16.5703125" customWidth="1"/>
    <col min="2" max="2" width="79.5703125" bestFit="1" customWidth="1"/>
    <col min="3" max="3" width="18.28515625" bestFit="1" customWidth="1"/>
    <col min="4" max="4" width="17.140625" customWidth="1"/>
    <col min="5" max="5" width="23.7109375" customWidth="1"/>
    <col min="7" max="7" width="11.140625" bestFit="1" customWidth="1"/>
  </cols>
  <sheetData>
    <row r="1" spans="1:5" s="1" customFormat="1" ht="16.5" thickBot="1" x14ac:dyDescent="0.3">
      <c r="E1" s="12" t="s">
        <v>437</v>
      </c>
    </row>
    <row r="2" spans="1:5" s="1" customFormat="1" ht="19.5" thickBot="1" x14ac:dyDescent="0.3">
      <c r="A2" s="105" t="s">
        <v>108</v>
      </c>
      <c r="B2" s="106"/>
      <c r="C2" s="106"/>
      <c r="D2" s="106"/>
      <c r="E2" s="107"/>
    </row>
    <row r="3" spans="1:5" ht="23.25" customHeight="1" thickBot="1" x14ac:dyDescent="0.3">
      <c r="A3" s="7" t="s">
        <v>105</v>
      </c>
      <c r="B3" s="8" t="s">
        <v>58</v>
      </c>
      <c r="C3" s="8" t="s">
        <v>59</v>
      </c>
      <c r="D3" s="9" t="s">
        <v>1</v>
      </c>
      <c r="E3" s="8" t="s">
        <v>106</v>
      </c>
    </row>
    <row r="4" spans="1:5" ht="20.100000000000001" customHeight="1" x14ac:dyDescent="0.25">
      <c r="A4" s="108" t="s">
        <v>110</v>
      </c>
      <c r="B4" s="10" t="s">
        <v>159</v>
      </c>
      <c r="C4" s="11" t="s">
        <v>64</v>
      </c>
      <c r="D4" s="11" t="s">
        <v>4</v>
      </c>
      <c r="E4" s="13">
        <v>1781620</v>
      </c>
    </row>
    <row r="5" spans="1:5" ht="20.100000000000001" customHeight="1" x14ac:dyDescent="0.25">
      <c r="A5" s="103"/>
      <c r="B5" s="10" t="s">
        <v>159</v>
      </c>
      <c r="C5" s="11" t="s">
        <v>63</v>
      </c>
      <c r="D5" s="11" t="s">
        <v>17</v>
      </c>
      <c r="E5" s="13">
        <v>523430</v>
      </c>
    </row>
    <row r="6" spans="1:5" s="1" customFormat="1" ht="20.100000000000001" customHeight="1" x14ac:dyDescent="0.25">
      <c r="A6" s="104"/>
      <c r="B6" s="37" t="s">
        <v>0</v>
      </c>
      <c r="C6" s="27"/>
      <c r="D6" s="28"/>
      <c r="E6" s="15">
        <f>SUM(E4:E5)</f>
        <v>2305050</v>
      </c>
    </row>
    <row r="7" spans="1:5" ht="20.100000000000001" customHeight="1" x14ac:dyDescent="0.25">
      <c r="A7" s="99" t="s">
        <v>111</v>
      </c>
      <c r="B7" s="10" t="s">
        <v>160</v>
      </c>
      <c r="C7" s="11" t="s">
        <v>161</v>
      </c>
      <c r="D7" s="11" t="s">
        <v>4</v>
      </c>
      <c r="E7" s="13">
        <v>1179460</v>
      </c>
    </row>
    <row r="8" spans="1:5" ht="20.100000000000001" customHeight="1" x14ac:dyDescent="0.25">
      <c r="A8" s="100"/>
      <c r="B8" s="10" t="s">
        <v>160</v>
      </c>
      <c r="C8" s="11" t="s">
        <v>162</v>
      </c>
      <c r="D8" s="11" t="s">
        <v>2</v>
      </c>
      <c r="E8" s="13">
        <v>5527200</v>
      </c>
    </row>
    <row r="9" spans="1:5" s="1" customFormat="1" ht="20.100000000000001" customHeight="1" x14ac:dyDescent="0.25">
      <c r="A9" s="101"/>
      <c r="B9" s="37" t="s">
        <v>0</v>
      </c>
      <c r="C9" s="29"/>
      <c r="D9" s="30"/>
      <c r="E9" s="14">
        <f>SUM(E7:E8)</f>
        <v>6706660</v>
      </c>
    </row>
    <row r="10" spans="1:5" ht="20.100000000000001" customHeight="1" x14ac:dyDescent="0.25">
      <c r="A10" s="99" t="s">
        <v>112</v>
      </c>
      <c r="B10" s="10" t="s">
        <v>163</v>
      </c>
      <c r="C10" s="11" t="s">
        <v>164</v>
      </c>
      <c r="D10" s="11" t="s">
        <v>5</v>
      </c>
      <c r="E10" s="13">
        <v>2206500</v>
      </c>
    </row>
    <row r="11" spans="1:5" ht="20.100000000000001" customHeight="1" x14ac:dyDescent="0.25">
      <c r="A11" s="100"/>
      <c r="B11" s="10" t="s">
        <v>163</v>
      </c>
      <c r="C11" s="11" t="s">
        <v>165</v>
      </c>
      <c r="D11" s="11" t="s">
        <v>2</v>
      </c>
      <c r="E11" s="13">
        <v>1671810</v>
      </c>
    </row>
    <row r="12" spans="1:5" s="1" customFormat="1" ht="20.100000000000001" customHeight="1" x14ac:dyDescent="0.25">
      <c r="A12" s="101"/>
      <c r="B12" s="37" t="s">
        <v>0</v>
      </c>
      <c r="C12" s="27"/>
      <c r="D12" s="28"/>
      <c r="E12" s="14">
        <f>SUM(E10:E11)</f>
        <v>3878310</v>
      </c>
    </row>
    <row r="13" spans="1:5" ht="20.100000000000001" customHeight="1" x14ac:dyDescent="0.25">
      <c r="A13" s="102" t="s">
        <v>113</v>
      </c>
      <c r="B13" s="10" t="s">
        <v>166</v>
      </c>
      <c r="C13" s="11" t="s">
        <v>167</v>
      </c>
      <c r="D13" s="11" t="s">
        <v>62</v>
      </c>
      <c r="E13" s="13">
        <v>1297000</v>
      </c>
    </row>
    <row r="14" spans="1:5" ht="20.100000000000001" customHeight="1" x14ac:dyDescent="0.25">
      <c r="A14" s="103"/>
      <c r="B14" s="10" t="s">
        <v>168</v>
      </c>
      <c r="C14" s="11" t="s">
        <v>169</v>
      </c>
      <c r="D14" s="11" t="s">
        <v>62</v>
      </c>
      <c r="E14" s="13">
        <v>1541380</v>
      </c>
    </row>
    <row r="15" spans="1:5" s="1" customFormat="1" ht="20.100000000000001" customHeight="1" x14ac:dyDescent="0.25">
      <c r="A15" s="103"/>
      <c r="B15" s="10" t="s">
        <v>166</v>
      </c>
      <c r="C15" s="11" t="s">
        <v>171</v>
      </c>
      <c r="D15" s="11" t="s">
        <v>60</v>
      </c>
      <c r="E15" s="13">
        <v>1543120</v>
      </c>
    </row>
    <row r="16" spans="1:5" s="1" customFormat="1" ht="20.100000000000001" customHeight="1" x14ac:dyDescent="0.25">
      <c r="A16" s="103"/>
      <c r="B16" s="10" t="s">
        <v>173</v>
      </c>
      <c r="C16" s="11" t="s">
        <v>174</v>
      </c>
      <c r="D16" s="11" t="s">
        <v>60</v>
      </c>
      <c r="E16" s="13">
        <v>1462000</v>
      </c>
    </row>
    <row r="17" spans="1:5" s="1" customFormat="1" ht="20.100000000000001" customHeight="1" x14ac:dyDescent="0.25">
      <c r="A17" s="103"/>
      <c r="B17" s="10" t="s">
        <v>175</v>
      </c>
      <c r="C17" s="11" t="s">
        <v>176</v>
      </c>
      <c r="D17" s="11" t="s">
        <v>60</v>
      </c>
      <c r="E17" s="13">
        <v>4184000</v>
      </c>
    </row>
    <row r="18" spans="1:5" s="1" customFormat="1" ht="20.100000000000001" customHeight="1" x14ac:dyDescent="0.25">
      <c r="A18" s="103"/>
      <c r="B18" s="10" t="s">
        <v>177</v>
      </c>
      <c r="C18" s="11" t="s">
        <v>178</v>
      </c>
      <c r="D18" s="11" t="s">
        <v>60</v>
      </c>
      <c r="E18" s="13">
        <v>2091000</v>
      </c>
    </row>
    <row r="19" spans="1:5" s="1" customFormat="1" ht="20.100000000000001" customHeight="1" x14ac:dyDescent="0.25">
      <c r="A19" s="103"/>
      <c r="B19" s="10" t="s">
        <v>168</v>
      </c>
      <c r="C19" s="11" t="s">
        <v>180</v>
      </c>
      <c r="D19" s="11" t="s">
        <v>60</v>
      </c>
      <c r="E19" s="13">
        <v>977720</v>
      </c>
    </row>
    <row r="20" spans="1:5" s="1" customFormat="1" ht="20.100000000000001" customHeight="1" x14ac:dyDescent="0.25">
      <c r="A20" s="103"/>
      <c r="B20" s="10" t="s">
        <v>182</v>
      </c>
      <c r="C20" s="11" t="s">
        <v>183</v>
      </c>
      <c r="D20" s="11" t="s">
        <v>60</v>
      </c>
      <c r="E20" s="13">
        <v>3638000</v>
      </c>
    </row>
    <row r="21" spans="1:5" s="1" customFormat="1" ht="20.100000000000001" customHeight="1" x14ac:dyDescent="0.25">
      <c r="A21" s="103"/>
      <c r="B21" s="10" t="s">
        <v>166</v>
      </c>
      <c r="C21" s="11" t="s">
        <v>184</v>
      </c>
      <c r="D21" s="11" t="s">
        <v>61</v>
      </c>
      <c r="E21" s="13">
        <v>1542460</v>
      </c>
    </row>
    <row r="22" spans="1:5" s="1" customFormat="1" ht="20.100000000000001" customHeight="1" x14ac:dyDescent="0.25">
      <c r="A22" s="103"/>
      <c r="B22" s="10" t="s">
        <v>172</v>
      </c>
      <c r="C22" s="11" t="s">
        <v>185</v>
      </c>
      <c r="D22" s="11" t="s">
        <v>61</v>
      </c>
      <c r="E22" s="13">
        <v>2500000</v>
      </c>
    </row>
    <row r="23" spans="1:5" s="1" customFormat="1" ht="20.100000000000001" customHeight="1" x14ac:dyDescent="0.25">
      <c r="A23" s="103"/>
      <c r="B23" s="10" t="s">
        <v>177</v>
      </c>
      <c r="C23" s="11" t="s">
        <v>186</v>
      </c>
      <c r="D23" s="11" t="s">
        <v>61</v>
      </c>
      <c r="E23" s="13">
        <v>1070920</v>
      </c>
    </row>
    <row r="24" spans="1:5" s="1" customFormat="1" ht="20.100000000000001" customHeight="1" x14ac:dyDescent="0.25">
      <c r="A24" s="103"/>
      <c r="B24" s="10" t="s">
        <v>170</v>
      </c>
      <c r="C24" s="11" t="s">
        <v>187</v>
      </c>
      <c r="D24" s="11" t="s">
        <v>61</v>
      </c>
      <c r="E24" s="13">
        <v>1523000</v>
      </c>
    </row>
    <row r="25" spans="1:5" s="1" customFormat="1" ht="20.100000000000001" customHeight="1" x14ac:dyDescent="0.25">
      <c r="A25" s="103"/>
      <c r="B25" s="10" t="s">
        <v>182</v>
      </c>
      <c r="C25" s="11" t="s">
        <v>188</v>
      </c>
      <c r="D25" s="11" t="s">
        <v>61</v>
      </c>
      <c r="E25" s="13">
        <v>386559</v>
      </c>
    </row>
    <row r="26" spans="1:5" s="1" customFormat="1" ht="20.100000000000001" customHeight="1" x14ac:dyDescent="0.25">
      <c r="A26" s="103"/>
      <c r="B26" s="10" t="s">
        <v>173</v>
      </c>
      <c r="C26" s="11" t="s">
        <v>7</v>
      </c>
      <c r="D26" s="11" t="s">
        <v>3</v>
      </c>
      <c r="E26" s="13">
        <v>2597000</v>
      </c>
    </row>
    <row r="27" spans="1:5" s="1" customFormat="1" ht="20.100000000000001" customHeight="1" x14ac:dyDescent="0.25">
      <c r="A27" s="103"/>
      <c r="B27" s="10" t="s">
        <v>175</v>
      </c>
      <c r="C27" s="11" t="s">
        <v>6</v>
      </c>
      <c r="D27" s="11" t="s">
        <v>3</v>
      </c>
      <c r="E27" s="13">
        <v>1324000</v>
      </c>
    </row>
    <row r="28" spans="1:5" s="1" customFormat="1" ht="20.100000000000001" customHeight="1" x14ac:dyDescent="0.25">
      <c r="A28" s="103"/>
      <c r="B28" s="10" t="s">
        <v>170</v>
      </c>
      <c r="C28" s="11" t="s">
        <v>189</v>
      </c>
      <c r="D28" s="11" t="s">
        <v>3</v>
      </c>
      <c r="E28" s="13">
        <v>3063980</v>
      </c>
    </row>
    <row r="29" spans="1:5" s="1" customFormat="1" ht="20.100000000000001" customHeight="1" x14ac:dyDescent="0.25">
      <c r="A29" s="103"/>
      <c r="B29" s="10" t="s">
        <v>172</v>
      </c>
      <c r="C29" s="11" t="s">
        <v>190</v>
      </c>
      <c r="D29" s="11" t="s">
        <v>11</v>
      </c>
      <c r="E29" s="13">
        <v>2035000</v>
      </c>
    </row>
    <row r="30" spans="1:5" s="1" customFormat="1" ht="20.100000000000001" customHeight="1" x14ac:dyDescent="0.25">
      <c r="A30" s="103"/>
      <c r="B30" s="10" t="s">
        <v>177</v>
      </c>
      <c r="C30" s="11" t="s">
        <v>191</v>
      </c>
      <c r="D30" s="11" t="s">
        <v>11</v>
      </c>
      <c r="E30" s="13">
        <v>1565720</v>
      </c>
    </row>
    <row r="31" spans="1:5" s="1" customFormat="1" ht="20.100000000000001" customHeight="1" x14ac:dyDescent="0.25">
      <c r="A31" s="103"/>
      <c r="B31" s="10" t="s">
        <v>179</v>
      </c>
      <c r="C31" s="11" t="s">
        <v>192</v>
      </c>
      <c r="D31" s="11" t="s">
        <v>11</v>
      </c>
      <c r="E31" s="13">
        <v>3136000</v>
      </c>
    </row>
    <row r="32" spans="1:5" s="1" customFormat="1" ht="20.100000000000001" customHeight="1" x14ac:dyDescent="0.25">
      <c r="A32" s="103"/>
      <c r="B32" s="10" t="s">
        <v>181</v>
      </c>
      <c r="C32" s="11" t="s">
        <v>193</v>
      </c>
      <c r="D32" s="11" t="s">
        <v>11</v>
      </c>
      <c r="E32" s="13">
        <v>3209140</v>
      </c>
    </row>
    <row r="33" spans="1:5" s="1" customFormat="1" ht="20.100000000000001" customHeight="1" x14ac:dyDescent="0.25">
      <c r="A33" s="104"/>
      <c r="B33" s="37" t="s">
        <v>0</v>
      </c>
      <c r="C33" s="27"/>
      <c r="D33" s="28"/>
      <c r="E33" s="14">
        <f>SUM(E13:E32)</f>
        <v>40687999</v>
      </c>
    </row>
    <row r="34" spans="1:5" ht="20.100000000000001" customHeight="1" x14ac:dyDescent="0.25">
      <c r="A34" s="102" t="s">
        <v>114</v>
      </c>
      <c r="B34" s="10" t="s">
        <v>272</v>
      </c>
      <c r="C34" s="11" t="s">
        <v>68</v>
      </c>
      <c r="D34" s="11" t="s">
        <v>62</v>
      </c>
      <c r="E34" s="13">
        <v>160000</v>
      </c>
    </row>
    <row r="35" spans="1:5" ht="20.100000000000001" customHeight="1" x14ac:dyDescent="0.25">
      <c r="A35" s="103"/>
      <c r="B35" s="10" t="s">
        <v>273</v>
      </c>
      <c r="C35" s="11" t="s">
        <v>77</v>
      </c>
      <c r="D35" s="11" t="s">
        <v>60</v>
      </c>
      <c r="E35" s="13">
        <v>139000</v>
      </c>
    </row>
    <row r="36" spans="1:5" s="1" customFormat="1" ht="20.100000000000001" customHeight="1" x14ac:dyDescent="0.25">
      <c r="A36" s="103"/>
      <c r="B36" s="10" t="s">
        <v>274</v>
      </c>
      <c r="C36" s="11" t="s">
        <v>71</v>
      </c>
      <c r="D36" s="11" t="s">
        <v>60</v>
      </c>
      <c r="E36" s="13">
        <v>1291900</v>
      </c>
    </row>
    <row r="37" spans="1:5" s="1" customFormat="1" ht="20.100000000000001" customHeight="1" x14ac:dyDescent="0.25">
      <c r="A37" s="103"/>
      <c r="B37" s="10" t="s">
        <v>272</v>
      </c>
      <c r="C37" s="11" t="s">
        <v>69</v>
      </c>
      <c r="D37" s="11" t="s">
        <v>60</v>
      </c>
      <c r="E37" s="13">
        <v>34620</v>
      </c>
    </row>
    <row r="38" spans="1:5" s="1" customFormat="1" ht="20.100000000000001" customHeight="1" x14ac:dyDescent="0.25">
      <c r="A38" s="103"/>
      <c r="B38" s="10" t="s">
        <v>277</v>
      </c>
      <c r="C38" s="11" t="s">
        <v>81</v>
      </c>
      <c r="D38" s="11" t="s">
        <v>61</v>
      </c>
      <c r="E38" s="13">
        <v>278280</v>
      </c>
    </row>
    <row r="39" spans="1:5" s="1" customFormat="1" ht="20.100000000000001" customHeight="1" x14ac:dyDescent="0.25">
      <c r="A39" s="103"/>
      <c r="B39" s="10" t="s">
        <v>278</v>
      </c>
      <c r="C39" s="11" t="s">
        <v>76</v>
      </c>
      <c r="D39" s="11" t="s">
        <v>61</v>
      </c>
      <c r="E39" s="13">
        <v>3172768</v>
      </c>
    </row>
    <row r="40" spans="1:5" s="1" customFormat="1" ht="20.100000000000001" customHeight="1" x14ac:dyDescent="0.25">
      <c r="A40" s="103"/>
      <c r="B40" s="10" t="s">
        <v>276</v>
      </c>
      <c r="C40" s="11" t="s">
        <v>70</v>
      </c>
      <c r="D40" s="11" t="s">
        <v>61</v>
      </c>
      <c r="E40" s="13">
        <v>1419025</v>
      </c>
    </row>
    <row r="41" spans="1:5" s="1" customFormat="1" ht="20.100000000000001" customHeight="1" x14ac:dyDescent="0.25">
      <c r="A41" s="103"/>
      <c r="B41" s="10" t="s">
        <v>275</v>
      </c>
      <c r="C41" s="11" t="s">
        <v>75</v>
      </c>
      <c r="D41" s="11" t="s">
        <v>3</v>
      </c>
      <c r="E41" s="13">
        <v>491137</v>
      </c>
    </row>
    <row r="42" spans="1:5" s="1" customFormat="1" ht="20.100000000000001" customHeight="1" x14ac:dyDescent="0.25">
      <c r="A42" s="103"/>
      <c r="B42" s="10" t="s">
        <v>279</v>
      </c>
      <c r="C42" s="11" t="s">
        <v>79</v>
      </c>
      <c r="D42" s="11" t="s">
        <v>3</v>
      </c>
      <c r="E42" s="13">
        <v>50746</v>
      </c>
    </row>
    <row r="43" spans="1:5" s="1" customFormat="1" ht="20.100000000000001" customHeight="1" x14ac:dyDescent="0.25">
      <c r="A43" s="103"/>
      <c r="B43" s="10" t="s">
        <v>280</v>
      </c>
      <c r="C43" s="11" t="s">
        <v>82</v>
      </c>
      <c r="D43" s="11" t="s">
        <v>67</v>
      </c>
      <c r="E43" s="13">
        <v>3520</v>
      </c>
    </row>
    <row r="44" spans="1:5" s="1" customFormat="1" ht="20.100000000000001" customHeight="1" x14ac:dyDescent="0.25">
      <c r="A44" s="103"/>
      <c r="B44" s="10" t="s">
        <v>279</v>
      </c>
      <c r="C44" s="11" t="s">
        <v>80</v>
      </c>
      <c r="D44" s="11" t="s">
        <v>2</v>
      </c>
      <c r="E44" s="13">
        <v>1816360</v>
      </c>
    </row>
    <row r="45" spans="1:5" s="1" customFormat="1" ht="20.100000000000001" customHeight="1" x14ac:dyDescent="0.25">
      <c r="A45" s="104"/>
      <c r="B45" s="37" t="s">
        <v>0</v>
      </c>
      <c r="C45" s="27"/>
      <c r="D45" s="28"/>
      <c r="E45" s="14">
        <f>SUM(E34:E44)</f>
        <v>8857356</v>
      </c>
    </row>
    <row r="46" spans="1:5" s="1" customFormat="1" ht="20.100000000000001" customHeight="1" x14ac:dyDescent="0.25">
      <c r="A46" s="102" t="s">
        <v>194</v>
      </c>
      <c r="B46" s="44" t="s">
        <v>198</v>
      </c>
      <c r="C46" s="44" t="s">
        <v>195</v>
      </c>
      <c r="D46" s="43" t="s">
        <v>11</v>
      </c>
      <c r="E46" s="13">
        <v>654840</v>
      </c>
    </row>
    <row r="47" spans="1:5" s="1" customFormat="1" ht="20.100000000000001" customHeight="1" x14ac:dyDescent="0.25">
      <c r="A47" s="103"/>
      <c r="B47" s="44" t="s">
        <v>198</v>
      </c>
      <c r="C47" s="44" t="s">
        <v>196</v>
      </c>
      <c r="D47" s="43" t="s">
        <v>17</v>
      </c>
      <c r="E47" s="13">
        <v>275680</v>
      </c>
    </row>
    <row r="48" spans="1:5" s="1" customFormat="1" ht="20.100000000000001" customHeight="1" x14ac:dyDescent="0.25">
      <c r="A48" s="103"/>
      <c r="B48" s="44" t="s">
        <v>198</v>
      </c>
      <c r="C48" s="44" t="s">
        <v>197</v>
      </c>
      <c r="D48" s="43" t="s">
        <v>30</v>
      </c>
      <c r="E48" s="13">
        <v>584180</v>
      </c>
    </row>
    <row r="49" spans="1:5" s="1" customFormat="1" ht="20.100000000000001" customHeight="1" x14ac:dyDescent="0.25">
      <c r="A49" s="104"/>
      <c r="B49" s="37" t="s">
        <v>0</v>
      </c>
      <c r="C49" s="37"/>
      <c r="D49" s="37"/>
      <c r="E49" s="14">
        <f>SUM(E46:E48)</f>
        <v>1514700</v>
      </c>
    </row>
    <row r="50" spans="1:5" ht="20.100000000000001" customHeight="1" x14ac:dyDescent="0.25">
      <c r="A50" s="99" t="s">
        <v>87</v>
      </c>
      <c r="B50" s="10" t="s">
        <v>199</v>
      </c>
      <c r="C50" s="11" t="s">
        <v>9</v>
      </c>
      <c r="D50" s="11" t="s">
        <v>3</v>
      </c>
      <c r="E50" s="13">
        <v>209880</v>
      </c>
    </row>
    <row r="51" spans="1:5" ht="20.100000000000001" customHeight="1" x14ac:dyDescent="0.25">
      <c r="A51" s="100"/>
      <c r="B51" s="10" t="s">
        <v>200</v>
      </c>
      <c r="C51" s="11" t="s">
        <v>8</v>
      </c>
      <c r="D51" s="11" t="s">
        <v>3</v>
      </c>
      <c r="E51" s="13">
        <v>324080</v>
      </c>
    </row>
    <row r="52" spans="1:5" ht="20.100000000000001" customHeight="1" x14ac:dyDescent="0.25">
      <c r="A52" s="100"/>
      <c r="B52" s="10" t="s">
        <v>201</v>
      </c>
      <c r="C52" s="11" t="s">
        <v>12</v>
      </c>
      <c r="D52" s="11" t="s">
        <v>11</v>
      </c>
      <c r="E52" s="13">
        <v>954405</v>
      </c>
    </row>
    <row r="53" spans="1:5" ht="20.100000000000001" customHeight="1" x14ac:dyDescent="0.25">
      <c r="A53" s="100"/>
      <c r="B53" s="10" t="s">
        <v>202</v>
      </c>
      <c r="C53" s="11" t="s">
        <v>13</v>
      </c>
      <c r="D53" s="11" t="s">
        <v>11</v>
      </c>
      <c r="E53" s="13">
        <v>896673</v>
      </c>
    </row>
    <row r="54" spans="1:5" s="1" customFormat="1" ht="20.100000000000001" customHeight="1" x14ac:dyDescent="0.25">
      <c r="A54" s="100"/>
      <c r="B54" s="10" t="s">
        <v>203</v>
      </c>
      <c r="C54" s="11" t="s">
        <v>14</v>
      </c>
      <c r="D54" s="11" t="s">
        <v>11</v>
      </c>
      <c r="E54" s="13">
        <v>290540</v>
      </c>
    </row>
    <row r="55" spans="1:5" s="1" customFormat="1" ht="20.100000000000001" customHeight="1" x14ac:dyDescent="0.25">
      <c r="A55" s="100"/>
      <c r="B55" s="10" t="s">
        <v>199</v>
      </c>
      <c r="C55" s="11" t="s">
        <v>15</v>
      </c>
      <c r="D55" s="11" t="s">
        <v>11</v>
      </c>
      <c r="E55" s="13">
        <v>511050</v>
      </c>
    </row>
    <row r="56" spans="1:5" s="1" customFormat="1" ht="20.100000000000001" customHeight="1" x14ac:dyDescent="0.25">
      <c r="A56" s="100"/>
      <c r="B56" s="10" t="s">
        <v>200</v>
      </c>
      <c r="C56" s="11" t="s">
        <v>10</v>
      </c>
      <c r="D56" s="11" t="s">
        <v>11</v>
      </c>
      <c r="E56" s="13">
        <v>565573</v>
      </c>
    </row>
    <row r="57" spans="1:5" s="1" customFormat="1" ht="20.100000000000001" customHeight="1" x14ac:dyDescent="0.25">
      <c r="A57" s="100"/>
      <c r="B57" s="10" t="s">
        <v>201</v>
      </c>
      <c r="C57" s="11" t="s">
        <v>16</v>
      </c>
      <c r="D57" s="11" t="s">
        <v>17</v>
      </c>
      <c r="E57" s="13">
        <v>255399</v>
      </c>
    </row>
    <row r="58" spans="1:5" s="1" customFormat="1" ht="20.100000000000001" customHeight="1" x14ac:dyDescent="0.25">
      <c r="A58" s="100"/>
      <c r="B58" s="10" t="s">
        <v>201</v>
      </c>
      <c r="C58" s="11" t="s">
        <v>19</v>
      </c>
      <c r="D58" s="11" t="s">
        <v>5</v>
      </c>
      <c r="E58" s="13">
        <v>415130</v>
      </c>
    </row>
    <row r="59" spans="1:5" s="1" customFormat="1" ht="20.100000000000001" customHeight="1" x14ac:dyDescent="0.25">
      <c r="A59" s="100"/>
      <c r="B59" s="10" t="s">
        <v>203</v>
      </c>
      <c r="C59" s="11" t="s">
        <v>21</v>
      </c>
      <c r="D59" s="11" t="s">
        <v>5</v>
      </c>
      <c r="E59" s="13">
        <v>731563</v>
      </c>
    </row>
    <row r="60" spans="1:5" s="1" customFormat="1" ht="20.100000000000001" customHeight="1" x14ac:dyDescent="0.25">
      <c r="A60" s="100"/>
      <c r="B60" s="10" t="s">
        <v>202</v>
      </c>
      <c r="C60" s="11" t="s">
        <v>20</v>
      </c>
      <c r="D60" s="11" t="s">
        <v>5</v>
      </c>
      <c r="E60" s="13">
        <v>359779</v>
      </c>
    </row>
    <row r="61" spans="1:5" s="1" customFormat="1" ht="20.100000000000001" customHeight="1" x14ac:dyDescent="0.25">
      <c r="A61" s="100"/>
      <c r="B61" s="10" t="s">
        <v>200</v>
      </c>
      <c r="C61" s="11" t="s">
        <v>18</v>
      </c>
      <c r="D61" s="11" t="s">
        <v>5</v>
      </c>
      <c r="E61" s="13">
        <v>733580</v>
      </c>
    </row>
    <row r="62" spans="1:5" s="1" customFormat="1" ht="20.100000000000001" customHeight="1" x14ac:dyDescent="0.25">
      <c r="A62" s="100"/>
      <c r="B62" s="10" t="s">
        <v>199</v>
      </c>
      <c r="C62" s="11" t="s">
        <v>22</v>
      </c>
      <c r="D62" s="11" t="s">
        <v>5</v>
      </c>
      <c r="E62" s="13">
        <v>720106</v>
      </c>
    </row>
    <row r="63" spans="1:5" s="1" customFormat="1" ht="20.100000000000001" customHeight="1" x14ac:dyDescent="0.25">
      <c r="A63" s="100"/>
      <c r="B63" s="10" t="s">
        <v>201</v>
      </c>
      <c r="C63" s="11" t="s">
        <v>24</v>
      </c>
      <c r="D63" s="11" t="s">
        <v>4</v>
      </c>
      <c r="E63" s="13">
        <v>5060411</v>
      </c>
    </row>
    <row r="64" spans="1:5" ht="20.100000000000001" customHeight="1" x14ac:dyDescent="0.25">
      <c r="A64" s="100"/>
      <c r="B64" s="10" t="s">
        <v>202</v>
      </c>
      <c r="C64" s="11" t="s">
        <v>25</v>
      </c>
      <c r="D64" s="11" t="s">
        <v>4</v>
      </c>
      <c r="E64" s="13">
        <v>1156935</v>
      </c>
    </row>
    <row r="65" spans="1:5" ht="20.100000000000001" customHeight="1" x14ac:dyDescent="0.25">
      <c r="A65" s="100"/>
      <c r="B65" s="10" t="s">
        <v>203</v>
      </c>
      <c r="C65" s="11" t="s">
        <v>26</v>
      </c>
      <c r="D65" s="11" t="s">
        <v>4</v>
      </c>
      <c r="E65" s="13">
        <v>1128359</v>
      </c>
    </row>
    <row r="66" spans="1:5" ht="20.100000000000001" customHeight="1" x14ac:dyDescent="0.25">
      <c r="A66" s="100"/>
      <c r="B66" s="10" t="s">
        <v>199</v>
      </c>
      <c r="C66" s="11" t="s">
        <v>27</v>
      </c>
      <c r="D66" s="11" t="s">
        <v>4</v>
      </c>
      <c r="E66" s="13">
        <v>978893</v>
      </c>
    </row>
    <row r="67" spans="1:5" ht="20.100000000000001" customHeight="1" x14ac:dyDescent="0.25">
      <c r="A67" s="100"/>
      <c r="B67" s="10" t="s">
        <v>200</v>
      </c>
      <c r="C67" s="11" t="s">
        <v>23</v>
      </c>
      <c r="D67" s="11" t="s">
        <v>4</v>
      </c>
      <c r="E67" s="13">
        <v>1727760</v>
      </c>
    </row>
    <row r="68" spans="1:5" ht="20.100000000000001" customHeight="1" x14ac:dyDescent="0.25">
      <c r="A68" s="100"/>
      <c r="B68" s="10" t="s">
        <v>202</v>
      </c>
      <c r="C68" s="11" t="s">
        <v>204</v>
      </c>
      <c r="D68" s="11" t="s">
        <v>66</v>
      </c>
      <c r="E68" s="13">
        <v>54094</v>
      </c>
    </row>
    <row r="69" spans="1:5" ht="20.100000000000001" customHeight="1" x14ac:dyDescent="0.25">
      <c r="A69" s="100"/>
      <c r="B69" s="10" t="s">
        <v>202</v>
      </c>
      <c r="C69" s="11" t="s">
        <v>205</v>
      </c>
      <c r="D69" s="11" t="s">
        <v>28</v>
      </c>
      <c r="E69" s="13">
        <v>31572</v>
      </c>
    </row>
    <row r="70" spans="1:5" ht="20.100000000000001" customHeight="1" x14ac:dyDescent="0.25">
      <c r="A70" s="100"/>
      <c r="B70" s="10" t="s">
        <v>201</v>
      </c>
      <c r="C70" s="11" t="s">
        <v>32</v>
      </c>
      <c r="D70" s="11" t="s">
        <v>2</v>
      </c>
      <c r="E70" s="13">
        <v>7084380</v>
      </c>
    </row>
    <row r="71" spans="1:5" ht="20.100000000000001" customHeight="1" x14ac:dyDescent="0.25">
      <c r="A71" s="100"/>
      <c r="B71" s="10" t="s">
        <v>202</v>
      </c>
      <c r="C71" s="11" t="s">
        <v>33</v>
      </c>
      <c r="D71" s="11" t="s">
        <v>2</v>
      </c>
      <c r="E71" s="13">
        <v>3313088</v>
      </c>
    </row>
    <row r="72" spans="1:5" ht="20.100000000000001" customHeight="1" x14ac:dyDescent="0.25">
      <c r="A72" s="100"/>
      <c r="B72" s="10" t="s">
        <v>203</v>
      </c>
      <c r="C72" s="11" t="s">
        <v>34</v>
      </c>
      <c r="D72" s="11" t="s">
        <v>2</v>
      </c>
      <c r="E72" s="13">
        <v>2058200</v>
      </c>
    </row>
    <row r="73" spans="1:5" ht="20.100000000000001" customHeight="1" x14ac:dyDescent="0.25">
      <c r="A73" s="100"/>
      <c r="B73" s="10" t="s">
        <v>200</v>
      </c>
      <c r="C73" s="11" t="s">
        <v>31</v>
      </c>
      <c r="D73" s="11" t="s">
        <v>2</v>
      </c>
      <c r="E73" s="13">
        <v>837590</v>
      </c>
    </row>
    <row r="74" spans="1:5" ht="20.100000000000001" customHeight="1" x14ac:dyDescent="0.25">
      <c r="A74" s="100"/>
      <c r="B74" s="10" t="s">
        <v>199</v>
      </c>
      <c r="C74" s="11" t="s">
        <v>35</v>
      </c>
      <c r="D74" s="11" t="s">
        <v>2</v>
      </c>
      <c r="E74" s="13">
        <v>4580975</v>
      </c>
    </row>
    <row r="75" spans="1:5" ht="20.100000000000001" customHeight="1" x14ac:dyDescent="0.25">
      <c r="A75" s="100"/>
      <c r="B75" s="10" t="s">
        <v>203</v>
      </c>
      <c r="C75" s="11" t="s">
        <v>29</v>
      </c>
      <c r="D75" s="11" t="s">
        <v>30</v>
      </c>
      <c r="E75" s="13">
        <v>1336240</v>
      </c>
    </row>
    <row r="76" spans="1:5" s="1" customFormat="1" ht="20.100000000000001" customHeight="1" x14ac:dyDescent="0.25">
      <c r="A76" s="101"/>
      <c r="B76" s="37" t="s">
        <v>0</v>
      </c>
      <c r="C76" s="27"/>
      <c r="D76" s="28"/>
      <c r="E76" s="14">
        <f>SUM(E50:E75)</f>
        <v>36316255</v>
      </c>
    </row>
    <row r="77" spans="1:5" s="1" customFormat="1" ht="20.100000000000001" customHeight="1" x14ac:dyDescent="0.25">
      <c r="A77" s="102" t="s">
        <v>115</v>
      </c>
      <c r="B77" s="10" t="s">
        <v>206</v>
      </c>
      <c r="C77" s="11" t="s">
        <v>210</v>
      </c>
      <c r="D77" s="11" t="s">
        <v>61</v>
      </c>
      <c r="E77" s="13">
        <v>594910</v>
      </c>
    </row>
    <row r="78" spans="1:5" s="1" customFormat="1" ht="20.100000000000001" customHeight="1" x14ac:dyDescent="0.25">
      <c r="A78" s="103"/>
      <c r="B78" s="10" t="s">
        <v>208</v>
      </c>
      <c r="C78" s="11" t="s">
        <v>211</v>
      </c>
      <c r="D78" s="11" t="s">
        <v>3</v>
      </c>
      <c r="E78" s="13">
        <v>2000000</v>
      </c>
    </row>
    <row r="79" spans="1:5" s="1" customFormat="1" ht="20.100000000000001" customHeight="1" x14ac:dyDescent="0.25">
      <c r="A79" s="103"/>
      <c r="B79" s="10" t="s">
        <v>209</v>
      </c>
      <c r="C79" s="11" t="s">
        <v>212</v>
      </c>
      <c r="D79" s="11" t="s">
        <v>3</v>
      </c>
      <c r="E79" s="13">
        <v>1635160</v>
      </c>
    </row>
    <row r="80" spans="1:5" s="1" customFormat="1" ht="20.100000000000001" customHeight="1" x14ac:dyDescent="0.25">
      <c r="A80" s="103"/>
      <c r="B80" s="10" t="s">
        <v>206</v>
      </c>
      <c r="C80" s="11" t="s">
        <v>213</v>
      </c>
      <c r="D80" s="11" t="s">
        <v>17</v>
      </c>
      <c r="E80" s="13">
        <v>270450</v>
      </c>
    </row>
    <row r="81" spans="1:5" s="1" customFormat="1" ht="20.100000000000001" customHeight="1" x14ac:dyDescent="0.25">
      <c r="A81" s="103"/>
      <c r="B81" s="10" t="s">
        <v>214</v>
      </c>
      <c r="C81" s="11" t="s">
        <v>215</v>
      </c>
      <c r="D81" s="11" t="s">
        <v>72</v>
      </c>
      <c r="E81" s="13">
        <v>2634450</v>
      </c>
    </row>
    <row r="82" spans="1:5" s="1" customFormat="1" ht="20.100000000000001" customHeight="1" x14ac:dyDescent="0.25">
      <c r="A82" s="103"/>
      <c r="B82" s="10" t="s">
        <v>216</v>
      </c>
      <c r="C82" s="11" t="s">
        <v>217</v>
      </c>
      <c r="D82" s="11" t="s">
        <v>5</v>
      </c>
      <c r="E82" s="13">
        <v>2000000</v>
      </c>
    </row>
    <row r="83" spans="1:5" s="1" customFormat="1" ht="20.100000000000001" customHeight="1" x14ac:dyDescent="0.25">
      <c r="A83" s="103"/>
      <c r="B83" s="10" t="s">
        <v>214</v>
      </c>
      <c r="C83" s="11" t="s">
        <v>218</v>
      </c>
      <c r="D83" s="11" t="s">
        <v>5</v>
      </c>
      <c r="E83" s="13">
        <v>565000</v>
      </c>
    </row>
    <row r="84" spans="1:5" s="1" customFormat="1" ht="20.100000000000001" customHeight="1" x14ac:dyDescent="0.25">
      <c r="A84" s="103"/>
      <c r="B84" s="10" t="s">
        <v>206</v>
      </c>
      <c r="C84" s="11" t="s">
        <v>219</v>
      </c>
      <c r="D84" s="11" t="s">
        <v>4</v>
      </c>
      <c r="E84" s="13">
        <v>4178180</v>
      </c>
    </row>
    <row r="85" spans="1:5" s="1" customFormat="1" ht="20.100000000000001" customHeight="1" x14ac:dyDescent="0.25">
      <c r="A85" s="103"/>
      <c r="B85" s="10" t="s">
        <v>220</v>
      </c>
      <c r="C85" s="11" t="s">
        <v>221</v>
      </c>
      <c r="D85" s="11" t="s">
        <v>4</v>
      </c>
      <c r="E85" s="13">
        <v>1123620</v>
      </c>
    </row>
    <row r="86" spans="1:5" s="1" customFormat="1" ht="20.100000000000001" customHeight="1" x14ac:dyDescent="0.25">
      <c r="A86" s="104"/>
      <c r="B86" s="37" t="s">
        <v>0</v>
      </c>
      <c r="C86" s="27"/>
      <c r="D86" s="32"/>
      <c r="E86" s="14">
        <f>SUM(E77:E85)</f>
        <v>15001770</v>
      </c>
    </row>
    <row r="87" spans="1:5" s="1" customFormat="1" ht="20.100000000000001" customHeight="1" x14ac:dyDescent="0.25">
      <c r="A87" s="102" t="s">
        <v>119</v>
      </c>
      <c r="B87" s="44" t="s">
        <v>207</v>
      </c>
      <c r="C87" s="45" t="s">
        <v>36</v>
      </c>
      <c r="D87" s="11" t="s">
        <v>5</v>
      </c>
      <c r="E87" s="46">
        <v>52000</v>
      </c>
    </row>
    <row r="88" spans="1:5" s="1" customFormat="1" ht="20.100000000000001" customHeight="1" x14ac:dyDescent="0.25">
      <c r="A88" s="104"/>
      <c r="B88" s="37"/>
      <c r="C88" s="27"/>
      <c r="D88" s="28"/>
      <c r="E88" s="14">
        <f>SUM(E87)</f>
        <v>52000</v>
      </c>
    </row>
    <row r="89" spans="1:5" s="1" customFormat="1" ht="20.100000000000001" customHeight="1" x14ac:dyDescent="0.25">
      <c r="A89" s="102" t="s">
        <v>116</v>
      </c>
      <c r="B89" s="10" t="s">
        <v>222</v>
      </c>
      <c r="C89" s="11" t="s">
        <v>246</v>
      </c>
      <c r="D89" s="11" t="s">
        <v>60</v>
      </c>
      <c r="E89" s="13">
        <v>832900</v>
      </c>
    </row>
    <row r="90" spans="1:5" s="1" customFormat="1" ht="20.100000000000001" customHeight="1" x14ac:dyDescent="0.25">
      <c r="A90" s="103"/>
      <c r="B90" s="10" t="s">
        <v>223</v>
      </c>
      <c r="C90" s="11" t="s">
        <v>247</v>
      </c>
      <c r="D90" s="11" t="s">
        <v>60</v>
      </c>
      <c r="E90" s="13">
        <v>2160480</v>
      </c>
    </row>
    <row r="91" spans="1:5" s="1" customFormat="1" ht="20.100000000000001" customHeight="1" x14ac:dyDescent="0.25">
      <c r="A91" s="103"/>
      <c r="B91" s="10" t="s">
        <v>222</v>
      </c>
      <c r="C91" s="11" t="s">
        <v>248</v>
      </c>
      <c r="D91" s="11" t="s">
        <v>61</v>
      </c>
      <c r="E91" s="13">
        <v>514940</v>
      </c>
    </row>
    <row r="92" spans="1:5" s="1" customFormat="1" ht="20.100000000000001" customHeight="1" x14ac:dyDescent="0.25">
      <c r="A92" s="103"/>
      <c r="B92" s="10" t="s">
        <v>225</v>
      </c>
      <c r="C92" s="11" t="s">
        <v>41</v>
      </c>
      <c r="D92" s="11" t="s">
        <v>61</v>
      </c>
      <c r="E92" s="13">
        <v>297040</v>
      </c>
    </row>
    <row r="93" spans="1:5" s="1" customFormat="1" ht="20.100000000000001" customHeight="1" x14ac:dyDescent="0.25">
      <c r="A93" s="103"/>
      <c r="B93" s="10" t="s">
        <v>227</v>
      </c>
      <c r="C93" s="11" t="s">
        <v>249</v>
      </c>
      <c r="D93" s="11" t="s">
        <v>65</v>
      </c>
      <c r="E93" s="13">
        <v>5767020</v>
      </c>
    </row>
    <row r="94" spans="1:5" s="1" customFormat="1" ht="20.100000000000001" customHeight="1" x14ac:dyDescent="0.25">
      <c r="A94" s="103"/>
      <c r="B94" s="10" t="s">
        <v>228</v>
      </c>
      <c r="C94" s="11" t="s">
        <v>250</v>
      </c>
      <c r="D94" s="11" t="s">
        <v>65</v>
      </c>
      <c r="E94" s="13">
        <v>2717980</v>
      </c>
    </row>
    <row r="95" spans="1:5" s="1" customFormat="1" ht="20.100000000000001" customHeight="1" x14ac:dyDescent="0.25">
      <c r="A95" s="103"/>
      <c r="B95" s="10" t="s">
        <v>229</v>
      </c>
      <c r="C95" s="11" t="s">
        <v>251</v>
      </c>
      <c r="D95" s="11" t="s">
        <v>65</v>
      </c>
      <c r="E95" s="13">
        <v>7526580</v>
      </c>
    </row>
    <row r="96" spans="1:5" s="1" customFormat="1" ht="20.100000000000001" customHeight="1" x14ac:dyDescent="0.25">
      <c r="A96" s="103"/>
      <c r="B96" s="10" t="s">
        <v>230</v>
      </c>
      <c r="C96" s="11" t="s">
        <v>252</v>
      </c>
      <c r="D96" s="11" t="s">
        <v>65</v>
      </c>
      <c r="E96" s="13">
        <v>3566000</v>
      </c>
    </row>
    <row r="97" spans="1:5" s="1" customFormat="1" ht="20.100000000000001" customHeight="1" x14ac:dyDescent="0.25">
      <c r="A97" s="103"/>
      <c r="B97" s="10" t="s">
        <v>231</v>
      </c>
      <c r="C97" s="11" t="s">
        <v>42</v>
      </c>
      <c r="D97" s="11" t="s">
        <v>65</v>
      </c>
      <c r="E97" s="13">
        <v>2943580</v>
      </c>
    </row>
    <row r="98" spans="1:5" s="1" customFormat="1" ht="20.100000000000001" customHeight="1" x14ac:dyDescent="0.25">
      <c r="A98" s="103"/>
      <c r="B98" s="10" t="s">
        <v>232</v>
      </c>
      <c r="C98" s="11" t="s">
        <v>253</v>
      </c>
      <c r="D98" s="11" t="s">
        <v>65</v>
      </c>
      <c r="E98" s="13">
        <v>2242820</v>
      </c>
    </row>
    <row r="99" spans="1:5" s="1" customFormat="1" ht="20.100000000000001" customHeight="1" x14ac:dyDescent="0.25">
      <c r="A99" s="103"/>
      <c r="B99" s="10" t="s">
        <v>225</v>
      </c>
      <c r="C99" s="11" t="s">
        <v>254</v>
      </c>
      <c r="D99" s="11" t="s">
        <v>65</v>
      </c>
      <c r="E99" s="13">
        <v>667940</v>
      </c>
    </row>
    <row r="100" spans="1:5" s="1" customFormat="1" ht="20.100000000000001" customHeight="1" x14ac:dyDescent="0.25">
      <c r="A100" s="103"/>
      <c r="B100" s="10" t="s">
        <v>228</v>
      </c>
      <c r="C100" s="11" t="s">
        <v>46</v>
      </c>
      <c r="D100" s="11" t="s">
        <v>3</v>
      </c>
      <c r="E100" s="13">
        <v>1147980</v>
      </c>
    </row>
    <row r="101" spans="1:5" s="1" customFormat="1" ht="20.100000000000001" customHeight="1" x14ac:dyDescent="0.25">
      <c r="A101" s="103"/>
      <c r="B101" s="10" t="s">
        <v>233</v>
      </c>
      <c r="C101" s="11" t="s">
        <v>255</v>
      </c>
      <c r="D101" s="11" t="s">
        <v>3</v>
      </c>
      <c r="E101" s="13">
        <v>6353140</v>
      </c>
    </row>
    <row r="102" spans="1:5" s="1" customFormat="1" ht="20.100000000000001" customHeight="1" x14ac:dyDescent="0.25">
      <c r="A102" s="103"/>
      <c r="B102" s="10" t="s">
        <v>234</v>
      </c>
      <c r="C102" s="11" t="s">
        <v>44</v>
      </c>
      <c r="D102" s="11" t="s">
        <v>3</v>
      </c>
      <c r="E102" s="13">
        <v>200900</v>
      </c>
    </row>
    <row r="103" spans="1:5" s="1" customFormat="1" ht="20.100000000000001" customHeight="1" x14ac:dyDescent="0.25">
      <c r="A103" s="103"/>
      <c r="B103" s="10" t="s">
        <v>235</v>
      </c>
      <c r="C103" s="11" t="s">
        <v>256</v>
      </c>
      <c r="D103" s="11" t="s">
        <v>3</v>
      </c>
      <c r="E103" s="13">
        <v>3548240</v>
      </c>
    </row>
    <row r="104" spans="1:5" s="1" customFormat="1" ht="20.100000000000001" customHeight="1" x14ac:dyDescent="0.25">
      <c r="A104" s="103"/>
      <c r="B104" s="10" t="s">
        <v>236</v>
      </c>
      <c r="C104" s="11" t="s">
        <v>47</v>
      </c>
      <c r="D104" s="11" t="s">
        <v>3</v>
      </c>
      <c r="E104" s="13">
        <v>2241556</v>
      </c>
    </row>
    <row r="105" spans="1:5" s="1" customFormat="1" ht="20.100000000000001" customHeight="1" x14ac:dyDescent="0.25">
      <c r="A105" s="103"/>
      <c r="B105" s="10" t="s">
        <v>237</v>
      </c>
      <c r="C105" s="11" t="s">
        <v>45</v>
      </c>
      <c r="D105" s="11" t="s">
        <v>3</v>
      </c>
      <c r="E105" s="13">
        <v>691250</v>
      </c>
    </row>
    <row r="106" spans="1:5" s="1" customFormat="1" ht="20.100000000000001" customHeight="1" x14ac:dyDescent="0.25">
      <c r="A106" s="103"/>
      <c r="B106" s="10" t="s">
        <v>238</v>
      </c>
      <c r="C106" s="11" t="s">
        <v>257</v>
      </c>
      <c r="D106" s="11" t="s">
        <v>3</v>
      </c>
      <c r="E106" s="13">
        <v>2054980</v>
      </c>
    </row>
    <row r="107" spans="1:5" s="1" customFormat="1" ht="20.100000000000001" customHeight="1" x14ac:dyDescent="0.25">
      <c r="A107" s="103"/>
      <c r="B107" s="10" t="s">
        <v>232</v>
      </c>
      <c r="C107" s="11" t="s">
        <v>258</v>
      </c>
      <c r="D107" s="11" t="s">
        <v>3</v>
      </c>
      <c r="E107" s="13">
        <v>2142800</v>
      </c>
    </row>
    <row r="108" spans="1:5" s="1" customFormat="1" ht="20.100000000000001" customHeight="1" x14ac:dyDescent="0.25">
      <c r="A108" s="103"/>
      <c r="B108" s="10" t="s">
        <v>226</v>
      </c>
      <c r="C108" s="11" t="s">
        <v>43</v>
      </c>
      <c r="D108" s="11" t="s">
        <v>3</v>
      </c>
      <c r="E108" s="13">
        <v>211121</v>
      </c>
    </row>
    <row r="109" spans="1:5" s="1" customFormat="1" ht="20.100000000000001" customHeight="1" x14ac:dyDescent="0.25">
      <c r="A109" s="103"/>
      <c r="B109" s="10" t="s">
        <v>227</v>
      </c>
      <c r="C109" s="11" t="s">
        <v>49</v>
      </c>
      <c r="D109" s="11" t="s">
        <v>3</v>
      </c>
      <c r="E109" s="13">
        <v>2139480</v>
      </c>
    </row>
    <row r="110" spans="1:5" s="1" customFormat="1" ht="20.100000000000001" customHeight="1" x14ac:dyDescent="0.25">
      <c r="A110" s="103"/>
      <c r="B110" s="10" t="s">
        <v>222</v>
      </c>
      <c r="C110" s="11" t="s">
        <v>259</v>
      </c>
      <c r="D110" s="11" t="s">
        <v>3</v>
      </c>
      <c r="E110" s="13">
        <v>1448960</v>
      </c>
    </row>
    <row r="111" spans="1:5" s="1" customFormat="1" ht="20.100000000000001" customHeight="1" x14ac:dyDescent="0.25">
      <c r="A111" s="103"/>
      <c r="B111" s="10" t="s">
        <v>229</v>
      </c>
      <c r="C111" s="11" t="s">
        <v>50</v>
      </c>
      <c r="D111" s="11" t="s">
        <v>3</v>
      </c>
      <c r="E111" s="13">
        <v>958920</v>
      </c>
    </row>
    <row r="112" spans="1:5" s="1" customFormat="1" ht="20.100000000000001" customHeight="1" x14ac:dyDescent="0.25">
      <c r="A112" s="103"/>
      <c r="B112" s="10" t="s">
        <v>224</v>
      </c>
      <c r="C112" s="11" t="s">
        <v>260</v>
      </c>
      <c r="D112" s="11" t="s">
        <v>3</v>
      </c>
      <c r="E112" s="13">
        <v>1731920</v>
      </c>
    </row>
    <row r="113" spans="1:5" s="1" customFormat="1" ht="20.100000000000001" customHeight="1" x14ac:dyDescent="0.25">
      <c r="A113" s="103"/>
      <c r="B113" s="10" t="s">
        <v>240</v>
      </c>
      <c r="C113" s="11" t="s">
        <v>48</v>
      </c>
      <c r="D113" s="11" t="s">
        <v>3</v>
      </c>
      <c r="E113" s="13">
        <v>534450</v>
      </c>
    </row>
    <row r="114" spans="1:5" s="1" customFormat="1" ht="20.100000000000001" customHeight="1" x14ac:dyDescent="0.25">
      <c r="A114" s="103"/>
      <c r="B114" s="10" t="s">
        <v>241</v>
      </c>
      <c r="C114" s="11" t="s">
        <v>38</v>
      </c>
      <c r="D114" s="11" t="s">
        <v>3</v>
      </c>
      <c r="E114" s="13">
        <v>2026460</v>
      </c>
    </row>
    <row r="115" spans="1:5" s="1" customFormat="1" ht="20.100000000000001" customHeight="1" x14ac:dyDescent="0.25">
      <c r="A115" s="103"/>
      <c r="B115" s="10" t="s">
        <v>230</v>
      </c>
      <c r="C115" s="11" t="s">
        <v>51</v>
      </c>
      <c r="D115" s="11" t="s">
        <v>3</v>
      </c>
      <c r="E115" s="13">
        <v>816100</v>
      </c>
    </row>
    <row r="116" spans="1:5" s="1" customFormat="1" ht="20.100000000000001" customHeight="1" x14ac:dyDescent="0.25">
      <c r="A116" s="103"/>
      <c r="B116" s="10" t="s">
        <v>242</v>
      </c>
      <c r="C116" s="11" t="s">
        <v>39</v>
      </c>
      <c r="D116" s="11" t="s">
        <v>3</v>
      </c>
      <c r="E116" s="13">
        <v>227640</v>
      </c>
    </row>
    <row r="117" spans="1:5" s="1" customFormat="1" ht="20.100000000000001" customHeight="1" x14ac:dyDescent="0.25">
      <c r="A117" s="103"/>
      <c r="B117" s="10" t="s">
        <v>243</v>
      </c>
      <c r="C117" s="11" t="s">
        <v>37</v>
      </c>
      <c r="D117" s="11" t="s">
        <v>3</v>
      </c>
      <c r="E117" s="13">
        <v>241660</v>
      </c>
    </row>
    <row r="118" spans="1:5" s="1" customFormat="1" ht="20.100000000000001" customHeight="1" x14ac:dyDescent="0.25">
      <c r="A118" s="103"/>
      <c r="B118" s="10" t="s">
        <v>228</v>
      </c>
      <c r="C118" s="11" t="s">
        <v>261</v>
      </c>
      <c r="D118" s="11" t="s">
        <v>11</v>
      </c>
      <c r="E118" s="13">
        <v>3455400</v>
      </c>
    </row>
    <row r="119" spans="1:5" s="1" customFormat="1" ht="20.100000000000001" customHeight="1" x14ac:dyDescent="0.25">
      <c r="A119" s="103"/>
      <c r="B119" s="10" t="s">
        <v>244</v>
      </c>
      <c r="C119" s="11" t="s">
        <v>52</v>
      </c>
      <c r="D119" s="11" t="s">
        <v>11</v>
      </c>
      <c r="E119" s="13">
        <v>233880</v>
      </c>
    </row>
    <row r="120" spans="1:5" s="1" customFormat="1" ht="20.100000000000001" customHeight="1" x14ac:dyDescent="0.25">
      <c r="A120" s="103"/>
      <c r="B120" s="10" t="s">
        <v>233</v>
      </c>
      <c r="C120" s="11" t="s">
        <v>53</v>
      </c>
      <c r="D120" s="11" t="s">
        <v>11</v>
      </c>
      <c r="E120" s="13">
        <v>534120</v>
      </c>
    </row>
    <row r="121" spans="1:5" s="1" customFormat="1" ht="20.100000000000001" customHeight="1" x14ac:dyDescent="0.25">
      <c r="A121" s="103"/>
      <c r="B121" s="10" t="s">
        <v>235</v>
      </c>
      <c r="C121" s="11" t="s">
        <v>262</v>
      </c>
      <c r="D121" s="11" t="s">
        <v>11</v>
      </c>
      <c r="E121" s="13">
        <v>3705660</v>
      </c>
    </row>
    <row r="122" spans="1:5" s="1" customFormat="1" ht="20.100000000000001" customHeight="1" x14ac:dyDescent="0.25">
      <c r="A122" s="103"/>
      <c r="B122" s="10" t="s">
        <v>222</v>
      </c>
      <c r="C122" s="11" t="s">
        <v>263</v>
      </c>
      <c r="D122" s="11" t="s">
        <v>11</v>
      </c>
      <c r="E122" s="13">
        <v>2689360</v>
      </c>
    </row>
    <row r="123" spans="1:5" s="1" customFormat="1" ht="20.100000000000001" customHeight="1" x14ac:dyDescent="0.25">
      <c r="A123" s="103"/>
      <c r="B123" s="10" t="s">
        <v>245</v>
      </c>
      <c r="C123" s="11" t="s">
        <v>54</v>
      </c>
      <c r="D123" s="11" t="s">
        <v>11</v>
      </c>
      <c r="E123" s="13">
        <v>423324</v>
      </c>
    </row>
    <row r="124" spans="1:5" ht="20.100000000000001" customHeight="1" x14ac:dyDescent="0.25">
      <c r="A124" s="103"/>
      <c r="B124" s="10" t="s">
        <v>230</v>
      </c>
      <c r="C124" s="11" t="s">
        <v>55</v>
      </c>
      <c r="D124" s="11" t="s">
        <v>11</v>
      </c>
      <c r="E124" s="13">
        <v>348500</v>
      </c>
    </row>
    <row r="125" spans="1:5" s="1" customFormat="1" ht="20.100000000000001" customHeight="1" x14ac:dyDescent="0.25">
      <c r="A125" s="103"/>
      <c r="B125" s="10" t="s">
        <v>238</v>
      </c>
      <c r="C125" s="11" t="s">
        <v>56</v>
      </c>
      <c r="D125" s="11" t="s">
        <v>67</v>
      </c>
      <c r="E125" s="13">
        <v>704680</v>
      </c>
    </row>
    <row r="126" spans="1:5" s="1" customFormat="1" ht="20.100000000000001" customHeight="1" x14ac:dyDescent="0.25">
      <c r="A126" s="103"/>
      <c r="B126" s="10" t="s">
        <v>245</v>
      </c>
      <c r="C126" s="11" t="s">
        <v>264</v>
      </c>
      <c r="D126" s="11" t="s">
        <v>17</v>
      </c>
      <c r="E126" s="13">
        <v>1810660</v>
      </c>
    </row>
    <row r="127" spans="1:5" s="1" customFormat="1" ht="20.100000000000001" customHeight="1" x14ac:dyDescent="0.25">
      <c r="A127" s="103"/>
      <c r="B127" s="10" t="s">
        <v>235</v>
      </c>
      <c r="C127" s="11" t="s">
        <v>265</v>
      </c>
      <c r="D127" s="11" t="s">
        <v>4</v>
      </c>
      <c r="E127" s="13">
        <v>2094780</v>
      </c>
    </row>
    <row r="128" spans="1:5" s="1" customFormat="1" ht="20.100000000000001" customHeight="1" x14ac:dyDescent="0.25">
      <c r="A128" s="103"/>
      <c r="B128" s="10" t="s">
        <v>239</v>
      </c>
      <c r="C128" s="11" t="s">
        <v>266</v>
      </c>
      <c r="D128" s="11" t="s">
        <v>4</v>
      </c>
      <c r="E128" s="13">
        <v>1939860</v>
      </c>
    </row>
    <row r="129" spans="1:5" s="1" customFormat="1" ht="20.100000000000001" customHeight="1" x14ac:dyDescent="0.25">
      <c r="A129" s="103"/>
      <c r="B129" s="10" t="s">
        <v>245</v>
      </c>
      <c r="C129" s="11" t="s">
        <v>267</v>
      </c>
      <c r="D129" s="11" t="s">
        <v>4</v>
      </c>
      <c r="E129" s="13">
        <v>2535040</v>
      </c>
    </row>
    <row r="130" spans="1:5" s="1" customFormat="1" ht="20.100000000000001" customHeight="1" x14ac:dyDescent="0.25">
      <c r="A130" s="103"/>
      <c r="B130" s="10" t="s">
        <v>224</v>
      </c>
      <c r="C130" s="11" t="s">
        <v>268</v>
      </c>
      <c r="D130" s="11" t="s">
        <v>4</v>
      </c>
      <c r="E130" s="13">
        <v>1361280</v>
      </c>
    </row>
    <row r="131" spans="1:5" s="1" customFormat="1" ht="20.100000000000001" customHeight="1" x14ac:dyDescent="0.25">
      <c r="A131" s="103"/>
      <c r="B131" s="10" t="s">
        <v>235</v>
      </c>
      <c r="C131" s="11" t="s">
        <v>269</v>
      </c>
      <c r="D131" s="11">
        <v>1541</v>
      </c>
      <c r="E131" s="13">
        <v>2524560</v>
      </c>
    </row>
    <row r="132" spans="1:5" ht="20.100000000000001" customHeight="1" x14ac:dyDescent="0.25">
      <c r="A132" s="103"/>
      <c r="B132" s="10" t="s">
        <v>245</v>
      </c>
      <c r="C132" s="11" t="s">
        <v>270</v>
      </c>
      <c r="D132" s="11" t="s">
        <v>2</v>
      </c>
      <c r="E132" s="13">
        <v>3137940</v>
      </c>
    </row>
    <row r="133" spans="1:5" ht="20.100000000000001" customHeight="1" x14ac:dyDescent="0.25">
      <c r="A133" s="103"/>
      <c r="B133" s="10" t="s">
        <v>225</v>
      </c>
      <c r="C133" s="11" t="s">
        <v>271</v>
      </c>
      <c r="D133" s="11" t="s">
        <v>2</v>
      </c>
      <c r="E133" s="13">
        <v>2236660</v>
      </c>
    </row>
    <row r="134" spans="1:5" ht="20.100000000000001" customHeight="1" x14ac:dyDescent="0.25">
      <c r="A134" s="103"/>
      <c r="B134" s="10" t="s">
        <v>224</v>
      </c>
      <c r="C134" s="11" t="s">
        <v>40</v>
      </c>
      <c r="D134" s="11" t="s">
        <v>2</v>
      </c>
      <c r="E134" s="13">
        <v>856500</v>
      </c>
    </row>
    <row r="135" spans="1:5" ht="20.100000000000001" customHeight="1" x14ac:dyDescent="0.25">
      <c r="A135" s="103"/>
      <c r="B135" s="10" t="s">
        <v>223</v>
      </c>
      <c r="C135" s="11" t="s">
        <v>57</v>
      </c>
      <c r="D135" s="11" t="s">
        <v>30</v>
      </c>
      <c r="E135" s="13">
        <v>443000</v>
      </c>
    </row>
    <row r="136" spans="1:5" s="1" customFormat="1" ht="20.100000000000001" customHeight="1" x14ac:dyDescent="0.25">
      <c r="A136" s="104"/>
      <c r="B136" s="37" t="s">
        <v>0</v>
      </c>
      <c r="C136" s="27"/>
      <c r="D136" s="28"/>
      <c r="E136" s="14">
        <f>SUM(E89:E135)</f>
        <v>88990041</v>
      </c>
    </row>
    <row r="137" spans="1:5" ht="20.100000000000001" customHeight="1" x14ac:dyDescent="0.25">
      <c r="A137" s="102" t="s">
        <v>281</v>
      </c>
      <c r="B137" s="10" t="s">
        <v>282</v>
      </c>
      <c r="C137" s="11" t="s">
        <v>283</v>
      </c>
      <c r="D137" s="11" t="s">
        <v>17</v>
      </c>
      <c r="E137" s="13">
        <v>2271320</v>
      </c>
    </row>
    <row r="138" spans="1:5" ht="20.100000000000001" customHeight="1" x14ac:dyDescent="0.25">
      <c r="A138" s="103"/>
      <c r="B138" s="10" t="s">
        <v>284</v>
      </c>
      <c r="C138" s="11" t="s">
        <v>285</v>
      </c>
      <c r="D138" s="11" t="s">
        <v>4</v>
      </c>
      <c r="E138" s="13">
        <v>4239000</v>
      </c>
    </row>
    <row r="139" spans="1:5" s="1" customFormat="1" ht="20.100000000000001" customHeight="1" x14ac:dyDescent="0.25">
      <c r="A139" s="103"/>
      <c r="B139" s="10" t="s">
        <v>286</v>
      </c>
      <c r="C139" s="11" t="s">
        <v>287</v>
      </c>
      <c r="D139" s="11">
        <v>1541</v>
      </c>
      <c r="E139" s="13">
        <v>4029320</v>
      </c>
    </row>
    <row r="140" spans="1:5" s="1" customFormat="1" ht="20.100000000000001" customHeight="1" x14ac:dyDescent="0.25">
      <c r="A140" s="103"/>
      <c r="B140" s="10" t="s">
        <v>284</v>
      </c>
      <c r="C140" s="11" t="s">
        <v>288</v>
      </c>
      <c r="D140" s="11" t="s">
        <v>2</v>
      </c>
      <c r="E140" s="13">
        <v>4460810</v>
      </c>
    </row>
    <row r="141" spans="1:5" s="1" customFormat="1" ht="20.100000000000001" customHeight="1" x14ac:dyDescent="0.25">
      <c r="A141" s="104"/>
      <c r="B141" s="37" t="s">
        <v>0</v>
      </c>
      <c r="C141" s="27"/>
      <c r="D141" s="28"/>
      <c r="E141" s="14">
        <f>SUM(E137:E140)</f>
        <v>15000450</v>
      </c>
    </row>
    <row r="142" spans="1:5" ht="20.100000000000001" customHeight="1" x14ac:dyDescent="0.25">
      <c r="A142" s="103" t="s">
        <v>118</v>
      </c>
      <c r="B142" s="10" t="s">
        <v>289</v>
      </c>
      <c r="C142" s="11" t="s">
        <v>73</v>
      </c>
      <c r="D142" s="11" t="s">
        <v>2</v>
      </c>
      <c r="E142" s="13">
        <v>2272881</v>
      </c>
    </row>
    <row r="143" spans="1:5" s="1" customFormat="1" ht="20.100000000000001" customHeight="1" x14ac:dyDescent="0.25">
      <c r="A143" s="104"/>
      <c r="B143" s="37" t="s">
        <v>0</v>
      </c>
      <c r="C143" s="27"/>
      <c r="D143" s="28"/>
      <c r="E143" s="14">
        <f>SUM(E142:E142)</f>
        <v>2272881</v>
      </c>
    </row>
    <row r="144" spans="1:5" ht="20.100000000000001" customHeight="1" x14ac:dyDescent="0.25">
      <c r="A144" s="99" t="s">
        <v>117</v>
      </c>
      <c r="B144" s="10" t="s">
        <v>292</v>
      </c>
      <c r="C144" s="11" t="s">
        <v>293</v>
      </c>
      <c r="D144" s="11" t="s">
        <v>11</v>
      </c>
      <c r="E144" s="13">
        <v>1690340</v>
      </c>
    </row>
    <row r="145" spans="1:7" s="1" customFormat="1" ht="20.100000000000001" customHeight="1" x14ac:dyDescent="0.25">
      <c r="A145" s="100"/>
      <c r="B145" s="10" t="s">
        <v>292</v>
      </c>
      <c r="C145" s="11" t="s">
        <v>294</v>
      </c>
      <c r="D145" s="11" t="s">
        <v>5</v>
      </c>
      <c r="E145" s="13">
        <v>1500000</v>
      </c>
    </row>
    <row r="146" spans="1:7" s="1" customFormat="1" ht="20.100000000000001" customHeight="1" x14ac:dyDescent="0.25">
      <c r="A146" s="100"/>
      <c r="B146" s="10" t="s">
        <v>292</v>
      </c>
      <c r="C146" s="11" t="s">
        <v>295</v>
      </c>
      <c r="D146" s="11" t="s">
        <v>4</v>
      </c>
      <c r="E146" s="13">
        <v>1500000</v>
      </c>
    </row>
    <row r="147" spans="1:7" s="1" customFormat="1" ht="20.100000000000001" customHeight="1" x14ac:dyDescent="0.25">
      <c r="A147" s="101"/>
      <c r="B147" s="37" t="s">
        <v>0</v>
      </c>
      <c r="C147" s="27"/>
      <c r="D147" s="28"/>
      <c r="E147" s="14">
        <f>SUM(E144:E146)</f>
        <v>4690340</v>
      </c>
    </row>
    <row r="148" spans="1:7" ht="20.100000000000001" customHeight="1" x14ac:dyDescent="0.25">
      <c r="A148" s="99" t="s">
        <v>120</v>
      </c>
      <c r="B148" s="10" t="s">
        <v>290</v>
      </c>
      <c r="C148" s="11" t="s">
        <v>74</v>
      </c>
      <c r="D148" s="11" t="s">
        <v>61</v>
      </c>
      <c r="E148" s="13">
        <v>541500</v>
      </c>
    </row>
    <row r="149" spans="1:7" s="1" customFormat="1" ht="20.100000000000001" customHeight="1" x14ac:dyDescent="0.25">
      <c r="A149" s="100"/>
      <c r="B149" s="10" t="s">
        <v>290</v>
      </c>
      <c r="C149" s="11" t="s">
        <v>291</v>
      </c>
      <c r="D149" s="11" t="s">
        <v>30</v>
      </c>
      <c r="E149" s="47">
        <v>104000</v>
      </c>
    </row>
    <row r="150" spans="1:7" ht="20.100000000000001" customHeight="1" thickBot="1" x14ac:dyDescent="0.3">
      <c r="A150" s="100"/>
      <c r="B150" s="38" t="s">
        <v>0</v>
      </c>
      <c r="C150" s="31"/>
      <c r="D150" s="32"/>
      <c r="E150" s="16">
        <f>SUM(E148:E149)</f>
        <v>645500</v>
      </c>
    </row>
    <row r="151" spans="1:7" ht="18.75" customHeight="1" thickBot="1" x14ac:dyDescent="0.3">
      <c r="A151" s="96" t="s">
        <v>97</v>
      </c>
      <c r="B151" s="97"/>
      <c r="C151" s="97"/>
      <c r="D151" s="98"/>
      <c r="E151" s="17">
        <f>SUM(E150,E147,E143,E141,E136,E88,E86,E76,E49,E45,E33,E12,E9,E6)</f>
        <v>226919312</v>
      </c>
      <c r="G151" s="81"/>
    </row>
  </sheetData>
  <mergeCells count="16">
    <mergeCell ref="A34:A45"/>
    <mergeCell ref="A46:A49"/>
    <mergeCell ref="A2:E2"/>
    <mergeCell ref="A7:A9"/>
    <mergeCell ref="A4:A6"/>
    <mergeCell ref="A10:A12"/>
    <mergeCell ref="A13:A33"/>
    <mergeCell ref="A151:D151"/>
    <mergeCell ref="A50:A76"/>
    <mergeCell ref="A148:A150"/>
    <mergeCell ref="A137:A141"/>
    <mergeCell ref="A144:A147"/>
    <mergeCell ref="A142:A143"/>
    <mergeCell ref="A87:A88"/>
    <mergeCell ref="A89:A136"/>
    <mergeCell ref="A77:A86"/>
  </mergeCells>
  <pageMargins left="0.70866141732283472" right="0.70866141732283472" top="0.39370078740157483" bottom="0" header="0.31496062992125984" footer="0.31496062992125984"/>
  <pageSetup paperSize="9" scale="54" orientation="portrait" r:id="rId1"/>
  <rowBreaks count="1" manualBreakCount="1">
    <brk id="4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zoomScaleNormal="100" workbookViewId="0">
      <selection activeCell="A21" sqref="A4:A24"/>
    </sheetView>
  </sheetViews>
  <sheetFormatPr defaultRowHeight="15" x14ac:dyDescent="0.25"/>
  <cols>
    <col min="1" max="1" width="26.140625" customWidth="1"/>
    <col min="2" max="2" width="32" customWidth="1"/>
    <col min="3" max="3" width="21.5703125" customWidth="1"/>
    <col min="4" max="4" width="20.42578125" customWidth="1"/>
    <col min="5" max="5" width="26.7109375" customWidth="1"/>
  </cols>
  <sheetData>
    <row r="1" spans="1:12" s="1" customFormat="1" ht="16.5" thickBot="1" x14ac:dyDescent="0.3">
      <c r="E1" s="12" t="s">
        <v>438</v>
      </c>
    </row>
    <row r="2" spans="1:12" ht="26.25" customHeight="1" x14ac:dyDescent="0.25">
      <c r="A2" s="112" t="s">
        <v>121</v>
      </c>
      <c r="B2" s="113"/>
      <c r="C2" s="113"/>
      <c r="D2" s="113"/>
      <c r="E2" s="114"/>
    </row>
    <row r="3" spans="1:12" ht="31.5" x14ac:dyDescent="0.25">
      <c r="A3" s="24" t="s">
        <v>83</v>
      </c>
      <c r="B3" s="6" t="s">
        <v>155</v>
      </c>
      <c r="C3" s="2" t="s">
        <v>84</v>
      </c>
      <c r="D3" s="2" t="s">
        <v>85</v>
      </c>
      <c r="E3" s="25" t="s">
        <v>86</v>
      </c>
    </row>
    <row r="4" spans="1:12" ht="20.100000000000001" customHeight="1" x14ac:dyDescent="0.25">
      <c r="A4" s="115" t="s">
        <v>107</v>
      </c>
      <c r="B4" s="5" t="s">
        <v>156</v>
      </c>
      <c r="C4" s="4">
        <v>6901103</v>
      </c>
      <c r="D4" s="3">
        <v>1543</v>
      </c>
      <c r="E4" s="26">
        <v>5102</v>
      </c>
      <c r="G4" s="48"/>
      <c r="H4" s="49"/>
      <c r="I4" s="50"/>
      <c r="J4" s="50"/>
      <c r="K4" s="51"/>
      <c r="L4" s="52"/>
    </row>
    <row r="5" spans="1:12" ht="20.100000000000001" customHeight="1" x14ac:dyDescent="0.25">
      <c r="A5" s="116"/>
      <c r="B5" s="5" t="s">
        <v>156</v>
      </c>
      <c r="C5" s="4">
        <v>6901104</v>
      </c>
      <c r="D5" s="3">
        <v>1543</v>
      </c>
      <c r="E5" s="26">
        <v>5145</v>
      </c>
      <c r="G5" s="48"/>
      <c r="H5" s="49"/>
      <c r="I5" s="50"/>
      <c r="J5" s="50"/>
      <c r="K5" s="51"/>
      <c r="L5" s="52"/>
    </row>
    <row r="6" spans="1:12" ht="20.100000000000001" customHeight="1" x14ac:dyDescent="0.25">
      <c r="A6" s="116"/>
      <c r="B6" s="5" t="s">
        <v>157</v>
      </c>
      <c r="C6" s="4">
        <v>6906104</v>
      </c>
      <c r="D6" s="3">
        <v>1541</v>
      </c>
      <c r="E6" s="26">
        <v>4371</v>
      </c>
      <c r="G6" s="48"/>
      <c r="H6" s="49"/>
      <c r="I6" s="50"/>
      <c r="J6" s="50"/>
      <c r="K6" s="51"/>
      <c r="L6" s="52"/>
    </row>
    <row r="7" spans="1:12" ht="20.100000000000001" customHeight="1" x14ac:dyDescent="0.25">
      <c r="A7" s="116"/>
      <c r="B7" s="5" t="s">
        <v>158</v>
      </c>
      <c r="C7" s="4">
        <v>6908101</v>
      </c>
      <c r="D7" s="3">
        <v>1541</v>
      </c>
      <c r="E7" s="26">
        <v>2100</v>
      </c>
      <c r="G7" s="48"/>
      <c r="H7" s="49"/>
      <c r="I7" s="50"/>
      <c r="J7" s="50"/>
      <c r="K7" s="51"/>
      <c r="L7" s="52"/>
    </row>
    <row r="8" spans="1:12" s="1" customFormat="1" ht="20.100000000000001" customHeight="1" x14ac:dyDescent="0.25">
      <c r="A8" s="116"/>
      <c r="B8" s="5" t="s">
        <v>158</v>
      </c>
      <c r="C8" s="4">
        <v>6908105</v>
      </c>
      <c r="D8" s="3">
        <v>1541</v>
      </c>
      <c r="E8" s="26">
        <v>176</v>
      </c>
      <c r="G8" s="48"/>
      <c r="H8" s="49"/>
      <c r="I8" s="50"/>
      <c r="J8" s="50"/>
      <c r="K8" s="51"/>
      <c r="L8" s="52"/>
    </row>
    <row r="9" spans="1:12" ht="20.100000000000001" customHeight="1" x14ac:dyDescent="0.25">
      <c r="A9" s="117"/>
      <c r="B9" s="22" t="s">
        <v>0</v>
      </c>
      <c r="C9" s="23"/>
      <c r="D9" s="23"/>
      <c r="E9" s="33">
        <f>SUM(E4:E8)</f>
        <v>16894</v>
      </c>
      <c r="G9" s="48"/>
      <c r="H9" s="49"/>
      <c r="I9" s="50"/>
      <c r="J9" s="50"/>
      <c r="K9" s="51"/>
      <c r="L9" s="52"/>
    </row>
    <row r="10" spans="1:12" ht="20.100000000000001" customHeight="1" x14ac:dyDescent="0.25">
      <c r="A10" s="115" t="s">
        <v>88</v>
      </c>
      <c r="B10" s="5" t="s">
        <v>78</v>
      </c>
      <c r="C10" s="4">
        <v>5001098</v>
      </c>
      <c r="D10" s="3">
        <v>1541</v>
      </c>
      <c r="E10" s="26">
        <v>1076</v>
      </c>
      <c r="G10" s="52"/>
      <c r="H10" s="52"/>
      <c r="I10" s="52"/>
      <c r="J10" s="52"/>
      <c r="K10" s="52"/>
      <c r="L10" s="52"/>
    </row>
    <row r="11" spans="1:12" ht="20.100000000000001" customHeight="1" x14ac:dyDescent="0.25">
      <c r="A11" s="116"/>
      <c r="B11" s="5" t="s">
        <v>78</v>
      </c>
      <c r="C11" s="4">
        <v>5001099</v>
      </c>
      <c r="D11" s="3">
        <v>1541</v>
      </c>
      <c r="E11" s="26">
        <v>506</v>
      </c>
      <c r="G11" s="48"/>
      <c r="H11" s="49"/>
      <c r="I11" s="50"/>
      <c r="J11" s="50"/>
      <c r="K11" s="51"/>
      <c r="L11" s="52"/>
    </row>
    <row r="12" spans="1:12" ht="20.100000000000001" customHeight="1" x14ac:dyDescent="0.25">
      <c r="A12" s="116"/>
      <c r="B12" s="5" t="s">
        <v>78</v>
      </c>
      <c r="C12" s="4">
        <v>5001103</v>
      </c>
      <c r="D12" s="3">
        <v>1541</v>
      </c>
      <c r="E12" s="26">
        <v>1085</v>
      </c>
      <c r="G12" s="48"/>
      <c r="H12" s="49"/>
      <c r="I12" s="50"/>
      <c r="J12" s="50"/>
      <c r="K12" s="51"/>
      <c r="L12" s="52"/>
    </row>
    <row r="13" spans="1:12" ht="20.100000000000001" customHeight="1" x14ac:dyDescent="0.25">
      <c r="A13" s="116"/>
      <c r="B13" s="5" t="s">
        <v>89</v>
      </c>
      <c r="C13" s="4">
        <v>7101021</v>
      </c>
      <c r="D13" s="3">
        <v>1541</v>
      </c>
      <c r="E13" s="26">
        <v>2528</v>
      </c>
      <c r="G13" s="48"/>
      <c r="H13" s="49"/>
      <c r="I13" s="50"/>
      <c r="J13" s="50"/>
      <c r="K13" s="51"/>
      <c r="L13" s="52"/>
    </row>
    <row r="14" spans="1:12" ht="20.100000000000001" customHeight="1" x14ac:dyDescent="0.25">
      <c r="A14" s="116"/>
      <c r="B14" s="5" t="s">
        <v>89</v>
      </c>
      <c r="C14" s="4">
        <v>7101029</v>
      </c>
      <c r="D14" s="3">
        <v>1541</v>
      </c>
      <c r="E14" s="26">
        <v>2517</v>
      </c>
      <c r="G14" s="48"/>
      <c r="H14" s="49"/>
      <c r="I14" s="50"/>
      <c r="J14" s="50"/>
      <c r="K14" s="51"/>
      <c r="L14" s="52"/>
    </row>
    <row r="15" spans="1:12" ht="20.100000000000001" customHeight="1" x14ac:dyDescent="0.25">
      <c r="A15" s="116"/>
      <c r="B15" s="5" t="s">
        <v>89</v>
      </c>
      <c r="C15" s="4">
        <v>7101030</v>
      </c>
      <c r="D15" s="3">
        <v>1541</v>
      </c>
      <c r="E15" s="26">
        <v>1236</v>
      </c>
      <c r="G15" s="48"/>
      <c r="H15" s="49"/>
      <c r="I15" s="50"/>
      <c r="J15" s="50"/>
      <c r="K15" s="51"/>
      <c r="L15" s="52"/>
    </row>
    <row r="16" spans="1:12" s="1" customFormat="1" ht="20.100000000000001" customHeight="1" x14ac:dyDescent="0.25">
      <c r="A16" s="116"/>
      <c r="B16" s="5" t="s">
        <v>89</v>
      </c>
      <c r="C16" s="4">
        <v>7101005</v>
      </c>
      <c r="D16" s="3">
        <v>1541</v>
      </c>
      <c r="E16" s="26">
        <v>2496</v>
      </c>
      <c r="G16" s="48"/>
      <c r="H16" s="49"/>
      <c r="I16" s="50"/>
      <c r="J16" s="50"/>
      <c r="K16" s="51"/>
      <c r="L16" s="52"/>
    </row>
    <row r="17" spans="1:12" s="1" customFormat="1" ht="20.100000000000001" customHeight="1" x14ac:dyDescent="0.25">
      <c r="A17" s="116"/>
      <c r="B17" s="5" t="s">
        <v>89</v>
      </c>
      <c r="C17" s="4">
        <v>7101006</v>
      </c>
      <c r="D17" s="3">
        <v>1541</v>
      </c>
      <c r="E17" s="26">
        <v>2498</v>
      </c>
      <c r="G17" s="48"/>
      <c r="H17" s="49"/>
      <c r="I17" s="50"/>
      <c r="J17" s="50"/>
      <c r="K17" s="51"/>
      <c r="L17" s="52"/>
    </row>
    <row r="18" spans="1:12" s="1" customFormat="1" ht="20.100000000000001" customHeight="1" x14ac:dyDescent="0.25">
      <c r="A18" s="116"/>
      <c r="B18" s="5" t="s">
        <v>89</v>
      </c>
      <c r="C18" s="4">
        <v>7101013</v>
      </c>
      <c r="D18" s="3">
        <v>1541</v>
      </c>
      <c r="E18" s="26">
        <v>2501</v>
      </c>
      <c r="G18" s="48"/>
      <c r="H18" s="49"/>
      <c r="I18" s="50"/>
      <c r="J18" s="50"/>
      <c r="K18" s="51"/>
      <c r="L18" s="52"/>
    </row>
    <row r="19" spans="1:12" s="1" customFormat="1" ht="20.100000000000001" customHeight="1" x14ac:dyDescent="0.25">
      <c r="A19" s="116"/>
      <c r="B19" s="5" t="s">
        <v>89</v>
      </c>
      <c r="C19" s="4">
        <v>7101016</v>
      </c>
      <c r="D19" s="3">
        <v>1541</v>
      </c>
      <c r="E19" s="26">
        <v>2505</v>
      </c>
      <c r="G19" s="48"/>
      <c r="H19" s="49"/>
      <c r="I19" s="50"/>
      <c r="J19" s="50"/>
      <c r="K19" s="51"/>
      <c r="L19" s="52"/>
    </row>
    <row r="20" spans="1:12" ht="20.100000000000001" customHeight="1" x14ac:dyDescent="0.25">
      <c r="A20" s="117"/>
      <c r="B20" s="22" t="s">
        <v>0</v>
      </c>
      <c r="C20" s="23"/>
      <c r="D20" s="23"/>
      <c r="E20" s="33">
        <f>SUM(E10:E19)</f>
        <v>18948</v>
      </c>
    </row>
    <row r="21" spans="1:12" ht="20.100000000000001" customHeight="1" x14ac:dyDescent="0.25">
      <c r="A21" s="115" t="s">
        <v>96</v>
      </c>
      <c r="B21" s="5" t="s">
        <v>78</v>
      </c>
      <c r="C21" s="4">
        <v>5001003</v>
      </c>
      <c r="D21" s="3">
        <v>1541</v>
      </c>
      <c r="E21" s="26">
        <v>122</v>
      </c>
    </row>
    <row r="22" spans="1:12" s="1" customFormat="1" ht="20.100000000000001" customHeight="1" x14ac:dyDescent="0.25">
      <c r="A22" s="116"/>
      <c r="B22" s="5" t="s">
        <v>78</v>
      </c>
      <c r="C22" s="4">
        <v>5001009</v>
      </c>
      <c r="D22" s="3">
        <v>1548</v>
      </c>
      <c r="E22" s="26">
        <v>1450</v>
      </c>
    </row>
    <row r="23" spans="1:12" s="1" customFormat="1" ht="20.100000000000001" customHeight="1" x14ac:dyDescent="0.25">
      <c r="A23" s="116"/>
      <c r="B23" s="5" t="s">
        <v>78</v>
      </c>
      <c r="C23" s="4">
        <v>5001010</v>
      </c>
      <c r="D23" s="3">
        <v>1548</v>
      </c>
      <c r="E23" s="26">
        <v>2001</v>
      </c>
    </row>
    <row r="24" spans="1:12" ht="20.100000000000001" customHeight="1" x14ac:dyDescent="0.25">
      <c r="A24" s="117"/>
      <c r="B24" s="22" t="s">
        <v>0</v>
      </c>
      <c r="C24" s="23"/>
      <c r="D24" s="23"/>
      <c r="E24" s="33">
        <f>SUM(E21:E23)</f>
        <v>3573</v>
      </c>
    </row>
    <row r="25" spans="1:12" ht="24" customHeight="1" thickBot="1" x14ac:dyDescent="0.3">
      <c r="A25" s="109" t="s">
        <v>97</v>
      </c>
      <c r="B25" s="110"/>
      <c r="C25" s="110"/>
      <c r="D25" s="111"/>
      <c r="E25" s="53">
        <f>SUM(E24,E20,E9)</f>
        <v>39415</v>
      </c>
    </row>
  </sheetData>
  <mergeCells count="5">
    <mergeCell ref="A25:D25"/>
    <mergeCell ref="A2:E2"/>
    <mergeCell ref="A4:A9"/>
    <mergeCell ref="A21:A24"/>
    <mergeCell ref="A10:A20"/>
  </mergeCells>
  <pageMargins left="0.7" right="0.7" top="0.75" bottom="0.75" header="0.3" footer="0.3"/>
  <pageSetup paperSize="9" scale="5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41"/>
  <sheetViews>
    <sheetView tabSelected="1" topLeftCell="A47" zoomScaleNormal="100" workbookViewId="0">
      <selection activeCell="J504" sqref="J504"/>
    </sheetView>
  </sheetViews>
  <sheetFormatPr defaultColWidth="9.140625" defaultRowHeight="15" x14ac:dyDescent="0.25"/>
  <cols>
    <col min="1" max="1" width="41.7109375" style="18" customWidth="1"/>
    <col min="2" max="2" width="51.42578125" style="18" bestFit="1" customWidth="1"/>
    <col min="3" max="3" width="16.42578125" style="18" customWidth="1"/>
    <col min="4" max="4" width="14.42578125" style="18" customWidth="1"/>
    <col min="5" max="5" width="23" style="18" customWidth="1"/>
    <col min="6" max="16384" width="9.140625" style="18"/>
  </cols>
  <sheetData>
    <row r="1" spans="1:5" ht="16.5" thickBot="1" x14ac:dyDescent="0.3">
      <c r="E1" s="12" t="s">
        <v>439</v>
      </c>
    </row>
    <row r="2" spans="1:5" ht="34.5" customHeight="1" thickBot="1" x14ac:dyDescent="0.3">
      <c r="A2" s="130" t="s">
        <v>440</v>
      </c>
      <c r="B2" s="131"/>
      <c r="C2" s="131"/>
      <c r="D2" s="131"/>
      <c r="E2" s="132"/>
    </row>
    <row r="3" spans="1:5" ht="46.5" customHeight="1" thickBot="1" x14ac:dyDescent="0.3">
      <c r="A3" s="34" t="s">
        <v>122</v>
      </c>
      <c r="B3" s="34" t="s">
        <v>298</v>
      </c>
      <c r="C3" s="34" t="s">
        <v>123</v>
      </c>
      <c r="D3" s="55" t="s">
        <v>1</v>
      </c>
      <c r="E3" s="34" t="s">
        <v>299</v>
      </c>
    </row>
    <row r="4" spans="1:5" ht="20.100000000000001" customHeight="1" x14ac:dyDescent="0.25">
      <c r="A4" s="133" t="s">
        <v>109</v>
      </c>
      <c r="B4" s="78" t="s">
        <v>78</v>
      </c>
      <c r="C4" s="79">
        <v>5524001</v>
      </c>
      <c r="D4" s="80">
        <v>1611</v>
      </c>
      <c r="E4" s="82">
        <v>771.98</v>
      </c>
    </row>
    <row r="5" spans="1:5" ht="20.100000000000001" customHeight="1" x14ac:dyDescent="0.25">
      <c r="A5" s="133"/>
      <c r="B5" s="5" t="s">
        <v>78</v>
      </c>
      <c r="C5" s="4">
        <v>5525001</v>
      </c>
      <c r="D5" s="3">
        <v>1611</v>
      </c>
      <c r="E5" s="26">
        <v>769.44</v>
      </c>
    </row>
    <row r="6" spans="1:5" ht="20.100000000000001" customHeight="1" x14ac:dyDescent="0.25">
      <c r="A6" s="133"/>
      <c r="B6" s="5" t="s">
        <v>78</v>
      </c>
      <c r="C6" s="4">
        <v>5101001</v>
      </c>
      <c r="D6" s="3">
        <v>1611</v>
      </c>
      <c r="E6" s="26">
        <v>2315.52</v>
      </c>
    </row>
    <row r="7" spans="1:5" ht="20.100000000000001" customHeight="1" x14ac:dyDescent="0.25">
      <c r="A7" s="133"/>
      <c r="B7" s="5" t="s">
        <v>296</v>
      </c>
      <c r="C7" s="4">
        <v>6231001</v>
      </c>
      <c r="D7" s="3">
        <v>1611</v>
      </c>
      <c r="E7" s="26">
        <v>1305.8</v>
      </c>
    </row>
    <row r="8" spans="1:5" ht="20.100000000000001" customHeight="1" x14ac:dyDescent="0.25">
      <c r="A8" s="133"/>
      <c r="B8" s="5" t="s">
        <v>296</v>
      </c>
      <c r="C8" s="4">
        <v>6233001</v>
      </c>
      <c r="D8" s="3">
        <v>1611</v>
      </c>
      <c r="E8" s="26">
        <v>1564.56</v>
      </c>
    </row>
    <row r="9" spans="1:5" ht="20.100000000000001" customHeight="1" x14ac:dyDescent="0.25">
      <c r="A9" s="133"/>
      <c r="B9" s="5" t="s">
        <v>296</v>
      </c>
      <c r="C9" s="4">
        <v>6234001</v>
      </c>
      <c r="D9" s="3">
        <v>1611</v>
      </c>
      <c r="E9" s="26">
        <v>1578.14</v>
      </c>
    </row>
    <row r="10" spans="1:5" ht="20.100000000000001" customHeight="1" x14ac:dyDescent="0.25">
      <c r="A10" s="133"/>
      <c r="B10" s="5" t="s">
        <v>296</v>
      </c>
      <c r="C10" s="4">
        <v>6235001</v>
      </c>
      <c r="D10" s="3">
        <v>1621</v>
      </c>
      <c r="E10" s="26">
        <v>763.02</v>
      </c>
    </row>
    <row r="11" spans="1:5" ht="20.100000000000001" customHeight="1" x14ac:dyDescent="0.25">
      <c r="A11" s="133"/>
      <c r="B11" s="5" t="s">
        <v>296</v>
      </c>
      <c r="C11" s="4">
        <v>5231002</v>
      </c>
      <c r="D11" s="3">
        <v>1611</v>
      </c>
      <c r="E11" s="26">
        <v>1553.28</v>
      </c>
    </row>
    <row r="12" spans="1:5" ht="20.100000000000001" customHeight="1" x14ac:dyDescent="0.25">
      <c r="A12" s="133"/>
      <c r="B12" s="5" t="s">
        <v>297</v>
      </c>
      <c r="C12" s="4">
        <v>5111002</v>
      </c>
      <c r="D12" s="3">
        <v>1212</v>
      </c>
      <c r="E12" s="26">
        <v>1410.92</v>
      </c>
    </row>
    <row r="13" spans="1:5" ht="20.100000000000001" customHeight="1" x14ac:dyDescent="0.25">
      <c r="A13" s="133"/>
      <c r="B13" s="5" t="s">
        <v>297</v>
      </c>
      <c r="C13" s="4">
        <v>6211002</v>
      </c>
      <c r="D13" s="3">
        <v>1322</v>
      </c>
      <c r="E13" s="26">
        <v>224.18</v>
      </c>
    </row>
    <row r="14" spans="1:5" ht="20.100000000000001" customHeight="1" thickBot="1" x14ac:dyDescent="0.3">
      <c r="A14" s="133"/>
      <c r="B14" s="122" t="s">
        <v>0</v>
      </c>
      <c r="C14" s="123"/>
      <c r="D14" s="123"/>
      <c r="E14" s="35">
        <f>SUM(E4:E13)</f>
        <v>12256.84</v>
      </c>
    </row>
    <row r="15" spans="1:5" ht="20.100000000000001" customHeight="1" x14ac:dyDescent="0.25">
      <c r="A15" s="134" t="s">
        <v>150</v>
      </c>
      <c r="B15" s="54" t="s">
        <v>300</v>
      </c>
      <c r="C15" s="4">
        <v>6511002</v>
      </c>
      <c r="D15" s="3">
        <v>1611</v>
      </c>
      <c r="E15" s="26">
        <v>195</v>
      </c>
    </row>
    <row r="16" spans="1:5" ht="20.100000000000001" customHeight="1" x14ac:dyDescent="0.25">
      <c r="A16" s="135"/>
      <c r="B16" s="54" t="s">
        <v>300</v>
      </c>
      <c r="C16" s="4">
        <v>6511005</v>
      </c>
      <c r="D16" s="3">
        <v>1621</v>
      </c>
      <c r="E16" s="26">
        <v>124</v>
      </c>
    </row>
    <row r="17" spans="1:5" ht="20.100000000000001" customHeight="1" x14ac:dyDescent="0.25">
      <c r="A17" s="135"/>
      <c r="B17" s="54" t="s">
        <v>301</v>
      </c>
      <c r="C17" s="4">
        <v>5101004</v>
      </c>
      <c r="D17" s="3">
        <v>1621</v>
      </c>
      <c r="E17" s="26">
        <v>109</v>
      </c>
    </row>
    <row r="18" spans="1:5" ht="20.100000000000001" customHeight="1" thickBot="1" x14ac:dyDescent="0.3">
      <c r="A18" s="136"/>
      <c r="B18" s="123" t="s">
        <v>0</v>
      </c>
      <c r="C18" s="123"/>
      <c r="D18" s="123"/>
      <c r="E18" s="35">
        <f>SUM(E15:E17)</f>
        <v>428</v>
      </c>
    </row>
    <row r="19" spans="1:5" ht="20.100000000000001" customHeight="1" x14ac:dyDescent="0.25">
      <c r="A19" s="137" t="s">
        <v>308</v>
      </c>
      <c r="B19" s="5" t="s">
        <v>302</v>
      </c>
      <c r="C19" s="4">
        <v>6521001</v>
      </c>
      <c r="D19" s="3">
        <v>1322</v>
      </c>
      <c r="E19" s="26">
        <v>201</v>
      </c>
    </row>
    <row r="20" spans="1:5" ht="20.100000000000001" customHeight="1" x14ac:dyDescent="0.25">
      <c r="A20" s="138"/>
      <c r="B20" s="5" t="s">
        <v>303</v>
      </c>
      <c r="C20" s="4">
        <v>6531001</v>
      </c>
      <c r="D20" s="3">
        <v>1322</v>
      </c>
      <c r="E20" s="26">
        <v>366</v>
      </c>
    </row>
    <row r="21" spans="1:5" ht="20.100000000000001" customHeight="1" x14ac:dyDescent="0.25">
      <c r="A21" s="138"/>
      <c r="B21" s="5" t="s">
        <v>303</v>
      </c>
      <c r="C21" s="4">
        <v>6531003</v>
      </c>
      <c r="D21" s="3">
        <v>1621</v>
      </c>
      <c r="E21" s="26">
        <v>272</v>
      </c>
    </row>
    <row r="22" spans="1:5" ht="20.100000000000001" customHeight="1" x14ac:dyDescent="0.25">
      <c r="A22" s="138"/>
      <c r="B22" s="5" t="s">
        <v>303</v>
      </c>
      <c r="C22" s="4">
        <v>6531004</v>
      </c>
      <c r="D22" s="3">
        <v>1621</v>
      </c>
      <c r="E22" s="26">
        <v>143</v>
      </c>
    </row>
    <row r="23" spans="1:5" ht="20.100000000000001" customHeight="1" x14ac:dyDescent="0.25">
      <c r="A23" s="138"/>
      <c r="B23" s="5" t="s">
        <v>304</v>
      </c>
      <c r="C23" s="4">
        <v>6541002</v>
      </c>
      <c r="D23" s="3">
        <v>1322</v>
      </c>
      <c r="E23" s="26">
        <v>862</v>
      </c>
    </row>
    <row r="24" spans="1:5" ht="20.100000000000001" customHeight="1" x14ac:dyDescent="0.25">
      <c r="A24" s="138"/>
      <c r="B24" s="5" t="s">
        <v>304</v>
      </c>
      <c r="C24" s="4">
        <v>6541008</v>
      </c>
      <c r="D24" s="3">
        <v>1322</v>
      </c>
      <c r="E24" s="26">
        <v>383</v>
      </c>
    </row>
    <row r="25" spans="1:5" ht="20.100000000000001" customHeight="1" x14ac:dyDescent="0.25">
      <c r="A25" s="138"/>
      <c r="B25" s="5" t="s">
        <v>305</v>
      </c>
      <c r="C25" s="4">
        <v>6901006</v>
      </c>
      <c r="D25" s="3">
        <v>1611</v>
      </c>
      <c r="E25" s="26">
        <v>193</v>
      </c>
    </row>
    <row r="26" spans="1:5" ht="20.100000000000001" customHeight="1" x14ac:dyDescent="0.25">
      <c r="A26" s="138"/>
      <c r="B26" s="5" t="s">
        <v>305</v>
      </c>
      <c r="C26" s="4">
        <v>6901008</v>
      </c>
      <c r="D26" s="3">
        <v>1621</v>
      </c>
      <c r="E26" s="26">
        <v>1974</v>
      </c>
    </row>
    <row r="27" spans="1:5" ht="20.100000000000001" customHeight="1" x14ac:dyDescent="0.25">
      <c r="A27" s="138"/>
      <c r="B27" s="5" t="s">
        <v>306</v>
      </c>
      <c r="C27" s="4">
        <v>5801011</v>
      </c>
      <c r="D27" s="3">
        <v>1611</v>
      </c>
      <c r="E27" s="26">
        <v>70</v>
      </c>
    </row>
    <row r="28" spans="1:5" ht="20.100000000000001" customHeight="1" x14ac:dyDescent="0.25">
      <c r="A28" s="138"/>
      <c r="B28" s="5" t="s">
        <v>306</v>
      </c>
      <c r="C28" s="4">
        <v>5801023</v>
      </c>
      <c r="D28" s="3">
        <v>1212</v>
      </c>
      <c r="E28" s="26">
        <v>59</v>
      </c>
    </row>
    <row r="29" spans="1:5" ht="20.100000000000001" customHeight="1" x14ac:dyDescent="0.25">
      <c r="A29" s="138"/>
      <c r="B29" s="5" t="s">
        <v>306</v>
      </c>
      <c r="C29" s="4">
        <v>5801027</v>
      </c>
      <c r="D29" s="3">
        <v>1212</v>
      </c>
      <c r="E29" s="26">
        <v>13</v>
      </c>
    </row>
    <row r="30" spans="1:5" ht="20.100000000000001" customHeight="1" x14ac:dyDescent="0.25">
      <c r="A30" s="138"/>
      <c r="B30" s="5" t="s">
        <v>307</v>
      </c>
      <c r="C30" s="4">
        <v>6501007</v>
      </c>
      <c r="D30" s="3">
        <v>1322</v>
      </c>
      <c r="E30" s="26">
        <v>64</v>
      </c>
    </row>
    <row r="31" spans="1:5" ht="20.100000000000001" customHeight="1" x14ac:dyDescent="0.25">
      <c r="A31" s="138"/>
      <c r="B31" s="5" t="s">
        <v>307</v>
      </c>
      <c r="C31" s="4">
        <v>6502001</v>
      </c>
      <c r="D31" s="3">
        <v>1322</v>
      </c>
      <c r="E31" s="26">
        <v>507</v>
      </c>
    </row>
    <row r="32" spans="1:5" ht="20.100000000000001" customHeight="1" x14ac:dyDescent="0.25">
      <c r="A32" s="138"/>
      <c r="B32" s="5" t="s">
        <v>307</v>
      </c>
      <c r="C32" s="4">
        <v>6201001</v>
      </c>
      <c r="D32" s="3">
        <v>1621</v>
      </c>
      <c r="E32" s="26">
        <v>543</v>
      </c>
    </row>
    <row r="33" spans="1:5" ht="20.100000000000001" customHeight="1" x14ac:dyDescent="0.25">
      <c r="A33" s="138"/>
      <c r="B33" s="5" t="s">
        <v>307</v>
      </c>
      <c r="C33" s="4">
        <v>6202001</v>
      </c>
      <c r="D33" s="3">
        <v>1322</v>
      </c>
      <c r="E33" s="26">
        <v>364</v>
      </c>
    </row>
    <row r="34" spans="1:5" ht="20.100000000000001" customHeight="1" x14ac:dyDescent="0.25">
      <c r="A34" s="138"/>
      <c r="B34" s="5" t="s">
        <v>307</v>
      </c>
      <c r="C34" s="4">
        <v>6501001</v>
      </c>
      <c r="D34" s="3">
        <v>1322</v>
      </c>
      <c r="E34" s="26">
        <v>426</v>
      </c>
    </row>
    <row r="35" spans="1:5" ht="20.100000000000001" customHeight="1" x14ac:dyDescent="0.25">
      <c r="A35" s="138"/>
      <c r="B35" s="5" t="s">
        <v>307</v>
      </c>
      <c r="C35" s="4">
        <v>6501003</v>
      </c>
      <c r="D35" s="3">
        <v>1323</v>
      </c>
      <c r="E35" s="26">
        <v>432</v>
      </c>
    </row>
    <row r="36" spans="1:5" ht="20.100000000000001" customHeight="1" x14ac:dyDescent="0.25">
      <c r="A36" s="138"/>
      <c r="B36" s="5" t="s">
        <v>307</v>
      </c>
      <c r="C36" s="4">
        <v>6501005</v>
      </c>
      <c r="D36" s="3">
        <v>1323</v>
      </c>
      <c r="E36" s="26">
        <v>205</v>
      </c>
    </row>
    <row r="37" spans="1:5" ht="20.100000000000001" customHeight="1" x14ac:dyDescent="0.25">
      <c r="A37" s="139"/>
      <c r="B37" s="122" t="s">
        <v>0</v>
      </c>
      <c r="C37" s="123"/>
      <c r="D37" s="123"/>
      <c r="E37" s="35">
        <f>SUM(E19:E36)</f>
        <v>7077</v>
      </c>
    </row>
    <row r="38" spans="1:5" ht="20.100000000000001" customHeight="1" x14ac:dyDescent="0.25">
      <c r="A38" s="121" t="s">
        <v>110</v>
      </c>
      <c r="B38" s="56" t="s">
        <v>309</v>
      </c>
      <c r="C38" s="4">
        <v>6501002</v>
      </c>
      <c r="D38" s="3">
        <v>1621</v>
      </c>
      <c r="E38" s="26">
        <v>645</v>
      </c>
    </row>
    <row r="39" spans="1:5" ht="20.100000000000001" customHeight="1" x14ac:dyDescent="0.25">
      <c r="A39" s="121"/>
      <c r="B39" s="5" t="s">
        <v>310</v>
      </c>
      <c r="C39" s="4">
        <v>6511003</v>
      </c>
      <c r="D39" s="3">
        <v>1323</v>
      </c>
      <c r="E39" s="26">
        <v>783</v>
      </c>
    </row>
    <row r="40" spans="1:5" ht="20.100000000000001" customHeight="1" x14ac:dyDescent="0.25">
      <c r="A40" s="121"/>
      <c r="B40" s="5" t="s">
        <v>311</v>
      </c>
      <c r="C40" s="4">
        <v>6911006</v>
      </c>
      <c r="D40" s="3">
        <v>1213</v>
      </c>
      <c r="E40" s="26">
        <v>37</v>
      </c>
    </row>
    <row r="41" spans="1:5" ht="20.100000000000001" customHeight="1" x14ac:dyDescent="0.25">
      <c r="A41" s="121"/>
      <c r="B41" s="5" t="s">
        <v>311</v>
      </c>
      <c r="C41" s="4">
        <v>6911007</v>
      </c>
      <c r="D41" s="3">
        <v>1213</v>
      </c>
      <c r="E41" s="26">
        <v>22</v>
      </c>
    </row>
    <row r="42" spans="1:5" ht="20.100000000000001" customHeight="1" x14ac:dyDescent="0.25">
      <c r="A42" s="121"/>
      <c r="B42" s="5" t="s">
        <v>311</v>
      </c>
      <c r="C42" s="4">
        <v>6911003</v>
      </c>
      <c r="D42" s="3">
        <v>1223</v>
      </c>
      <c r="E42" s="26">
        <v>226</v>
      </c>
    </row>
    <row r="43" spans="1:5" ht="20.100000000000001" customHeight="1" x14ac:dyDescent="0.25">
      <c r="A43" s="121"/>
      <c r="B43" s="5" t="s">
        <v>311</v>
      </c>
      <c r="C43" s="4">
        <v>6911004</v>
      </c>
      <c r="D43" s="3">
        <v>1223</v>
      </c>
      <c r="E43" s="26">
        <v>225</v>
      </c>
    </row>
    <row r="44" spans="1:5" ht="20.100000000000001" customHeight="1" x14ac:dyDescent="0.25">
      <c r="A44" s="121"/>
      <c r="B44" s="5" t="s">
        <v>311</v>
      </c>
      <c r="C44" s="4">
        <v>6911005</v>
      </c>
      <c r="D44" s="3">
        <v>1223</v>
      </c>
      <c r="E44" s="26">
        <v>231</v>
      </c>
    </row>
    <row r="45" spans="1:5" ht="20.100000000000001" customHeight="1" x14ac:dyDescent="0.25">
      <c r="A45" s="121"/>
      <c r="B45" s="5" t="s">
        <v>311</v>
      </c>
      <c r="C45" s="4">
        <v>6911015</v>
      </c>
      <c r="D45" s="3">
        <v>1223</v>
      </c>
      <c r="E45" s="26">
        <v>213</v>
      </c>
    </row>
    <row r="46" spans="1:5" ht="20.100000000000001" customHeight="1" x14ac:dyDescent="0.25">
      <c r="A46" s="121"/>
      <c r="B46" s="5" t="s">
        <v>311</v>
      </c>
      <c r="C46" s="4">
        <v>6911009</v>
      </c>
      <c r="D46" s="3">
        <v>1313</v>
      </c>
      <c r="E46" s="26">
        <v>192</v>
      </c>
    </row>
    <row r="47" spans="1:5" ht="20.100000000000001" customHeight="1" x14ac:dyDescent="0.25">
      <c r="A47" s="121"/>
      <c r="B47" s="5" t="s">
        <v>311</v>
      </c>
      <c r="C47" s="4">
        <v>6911011</v>
      </c>
      <c r="D47" s="3">
        <v>1313</v>
      </c>
      <c r="E47" s="26">
        <v>34</v>
      </c>
    </row>
    <row r="48" spans="1:5" ht="20.100000000000001" customHeight="1" x14ac:dyDescent="0.25">
      <c r="A48" s="121"/>
      <c r="B48" s="5" t="s">
        <v>311</v>
      </c>
      <c r="C48" s="4">
        <v>6911013</v>
      </c>
      <c r="D48" s="3">
        <v>1323</v>
      </c>
      <c r="E48" s="26">
        <v>227</v>
      </c>
    </row>
    <row r="49" spans="1:5" ht="20.100000000000001" customHeight="1" x14ac:dyDescent="0.25">
      <c r="A49" s="121"/>
      <c r="B49" s="5" t="s">
        <v>311</v>
      </c>
      <c r="C49" s="4">
        <v>6911008</v>
      </c>
      <c r="D49" s="3">
        <v>1611</v>
      </c>
      <c r="E49" s="26">
        <v>32</v>
      </c>
    </row>
    <row r="50" spans="1:5" ht="20.100000000000001" customHeight="1" x14ac:dyDescent="0.25">
      <c r="A50" s="121"/>
      <c r="B50" s="5" t="s">
        <v>311</v>
      </c>
      <c r="C50" s="4">
        <v>6911012</v>
      </c>
      <c r="D50" s="3">
        <v>1611</v>
      </c>
      <c r="E50" s="26">
        <v>30</v>
      </c>
    </row>
    <row r="51" spans="1:5" ht="20.100000000000001" customHeight="1" x14ac:dyDescent="0.25">
      <c r="A51" s="121"/>
      <c r="B51" s="5" t="s">
        <v>311</v>
      </c>
      <c r="C51" s="4">
        <v>6911010</v>
      </c>
      <c r="D51" s="3">
        <v>1621</v>
      </c>
      <c r="E51" s="26">
        <v>225</v>
      </c>
    </row>
    <row r="52" spans="1:5" ht="20.100000000000001" customHeight="1" x14ac:dyDescent="0.25">
      <c r="A52" s="121"/>
      <c r="B52" s="5" t="s">
        <v>312</v>
      </c>
      <c r="C52" s="4">
        <v>6502017</v>
      </c>
      <c r="D52" s="3">
        <v>1323</v>
      </c>
      <c r="E52" s="26">
        <v>78</v>
      </c>
    </row>
    <row r="53" spans="1:5" ht="20.100000000000001" customHeight="1" x14ac:dyDescent="0.25">
      <c r="A53" s="121"/>
      <c r="B53" s="5" t="s">
        <v>312</v>
      </c>
      <c r="C53" s="4">
        <v>6502015</v>
      </c>
      <c r="D53" s="3">
        <v>1223</v>
      </c>
      <c r="E53" s="26">
        <v>419</v>
      </c>
    </row>
    <row r="54" spans="1:5" ht="20.100000000000001" customHeight="1" x14ac:dyDescent="0.25">
      <c r="A54" s="121"/>
      <c r="B54" s="5" t="s">
        <v>312</v>
      </c>
      <c r="C54" s="4">
        <v>6502020</v>
      </c>
      <c r="D54" s="3">
        <v>1611</v>
      </c>
      <c r="E54" s="26">
        <v>393</v>
      </c>
    </row>
    <row r="55" spans="1:5" ht="20.100000000000001" customHeight="1" x14ac:dyDescent="0.25">
      <c r="A55" s="121"/>
      <c r="B55" s="5" t="s">
        <v>312</v>
      </c>
      <c r="C55" s="4">
        <v>6502021</v>
      </c>
      <c r="D55" s="3">
        <v>1323</v>
      </c>
      <c r="E55" s="26">
        <v>564</v>
      </c>
    </row>
    <row r="56" spans="1:5" ht="20.100000000000001" customHeight="1" x14ac:dyDescent="0.25">
      <c r="A56" s="121"/>
      <c r="B56" s="5" t="s">
        <v>312</v>
      </c>
      <c r="C56" s="4">
        <v>6502022</v>
      </c>
      <c r="D56" s="3">
        <v>1621</v>
      </c>
      <c r="E56" s="26">
        <v>611</v>
      </c>
    </row>
    <row r="57" spans="1:5" ht="20.100000000000001" customHeight="1" x14ac:dyDescent="0.25">
      <c r="A57" s="121"/>
      <c r="B57" s="5" t="s">
        <v>312</v>
      </c>
      <c r="C57" s="4">
        <v>6502023</v>
      </c>
      <c r="D57" s="3">
        <v>1223</v>
      </c>
      <c r="E57" s="26">
        <v>512</v>
      </c>
    </row>
    <row r="58" spans="1:5" ht="20.100000000000001" customHeight="1" x14ac:dyDescent="0.25">
      <c r="A58" s="121"/>
      <c r="B58" s="5" t="s">
        <v>312</v>
      </c>
      <c r="C58" s="4">
        <v>6502024</v>
      </c>
      <c r="D58" s="3">
        <v>1313</v>
      </c>
      <c r="E58" s="26">
        <v>281</v>
      </c>
    </row>
    <row r="59" spans="1:5" ht="20.100000000000001" customHeight="1" x14ac:dyDescent="0.25">
      <c r="A59" s="121"/>
      <c r="B59" s="5" t="s">
        <v>312</v>
      </c>
      <c r="C59" s="4">
        <v>6502027</v>
      </c>
      <c r="D59" s="3">
        <v>1611</v>
      </c>
      <c r="E59" s="26">
        <v>422</v>
      </c>
    </row>
    <row r="60" spans="1:5" ht="20.100000000000001" customHeight="1" x14ac:dyDescent="0.25">
      <c r="A60" s="121"/>
      <c r="B60" s="5" t="s">
        <v>312</v>
      </c>
      <c r="C60" s="4">
        <v>6502016</v>
      </c>
      <c r="D60" s="3">
        <v>1621</v>
      </c>
      <c r="E60" s="26">
        <v>503</v>
      </c>
    </row>
    <row r="61" spans="1:5" ht="20.100000000000001" customHeight="1" x14ac:dyDescent="0.25">
      <c r="A61" s="121"/>
      <c r="B61" s="5" t="s">
        <v>312</v>
      </c>
      <c r="C61" s="4">
        <v>6502026</v>
      </c>
      <c r="D61" s="3">
        <v>1621</v>
      </c>
      <c r="E61" s="26">
        <v>369</v>
      </c>
    </row>
    <row r="62" spans="1:5" ht="20.100000000000001" customHeight="1" x14ac:dyDescent="0.25">
      <c r="A62" s="121"/>
      <c r="B62" s="5" t="s">
        <v>312</v>
      </c>
      <c r="C62" s="4">
        <v>6502035</v>
      </c>
      <c r="D62" s="3">
        <v>1611</v>
      </c>
      <c r="E62" s="26">
        <v>63</v>
      </c>
    </row>
    <row r="63" spans="1:5" ht="20.100000000000001" customHeight="1" x14ac:dyDescent="0.25">
      <c r="A63" s="121"/>
      <c r="B63" s="5" t="s">
        <v>312</v>
      </c>
      <c r="C63" s="4">
        <v>6502013</v>
      </c>
      <c r="D63" s="3">
        <v>1621</v>
      </c>
      <c r="E63" s="26">
        <v>145</v>
      </c>
    </row>
    <row r="64" spans="1:5" ht="20.100000000000001" customHeight="1" x14ac:dyDescent="0.25">
      <c r="A64" s="121"/>
      <c r="B64" s="5" t="s">
        <v>312</v>
      </c>
      <c r="C64" s="4">
        <v>6502014</v>
      </c>
      <c r="D64" s="3">
        <v>1222</v>
      </c>
      <c r="E64" s="26">
        <v>54</v>
      </c>
    </row>
    <row r="65" spans="1:5" ht="20.100000000000001" customHeight="1" x14ac:dyDescent="0.25">
      <c r="A65" s="121"/>
      <c r="B65" s="5" t="s">
        <v>312</v>
      </c>
      <c r="C65" s="4">
        <v>6502031</v>
      </c>
      <c r="D65" s="3">
        <v>1621</v>
      </c>
      <c r="E65" s="26">
        <v>304</v>
      </c>
    </row>
    <row r="66" spans="1:5" ht="20.100000000000001" customHeight="1" x14ac:dyDescent="0.25">
      <c r="A66" s="121"/>
      <c r="B66" s="5" t="s">
        <v>312</v>
      </c>
      <c r="C66" s="4">
        <v>6502032</v>
      </c>
      <c r="D66" s="3">
        <v>1323</v>
      </c>
      <c r="E66" s="26">
        <v>146</v>
      </c>
    </row>
    <row r="67" spans="1:5" ht="20.100000000000001" customHeight="1" x14ac:dyDescent="0.25">
      <c r="A67" s="121"/>
      <c r="B67" s="5" t="s">
        <v>312</v>
      </c>
      <c r="C67" s="4">
        <v>6502033</v>
      </c>
      <c r="D67" s="3">
        <v>1621</v>
      </c>
      <c r="E67" s="26">
        <v>211</v>
      </c>
    </row>
    <row r="68" spans="1:5" ht="20.100000000000001" customHeight="1" x14ac:dyDescent="0.25">
      <c r="A68" s="121"/>
      <c r="B68" s="5" t="s">
        <v>312</v>
      </c>
      <c r="C68" s="4">
        <v>6502001</v>
      </c>
      <c r="D68" s="3">
        <v>1323</v>
      </c>
      <c r="E68" s="26">
        <v>259</v>
      </c>
    </row>
    <row r="69" spans="1:5" ht="20.100000000000001" customHeight="1" x14ac:dyDescent="0.25">
      <c r="A69" s="121"/>
      <c r="B69" s="5" t="s">
        <v>312</v>
      </c>
      <c r="C69" s="4">
        <v>6502002</v>
      </c>
      <c r="D69" s="3">
        <v>1313</v>
      </c>
      <c r="E69" s="26">
        <v>249</v>
      </c>
    </row>
    <row r="70" spans="1:5" ht="20.100000000000001" customHeight="1" x14ac:dyDescent="0.25">
      <c r="A70" s="121"/>
      <c r="B70" s="5" t="s">
        <v>312</v>
      </c>
      <c r="C70" s="4">
        <v>6502003</v>
      </c>
      <c r="D70" s="3">
        <v>1222</v>
      </c>
      <c r="E70" s="26">
        <v>260</v>
      </c>
    </row>
    <row r="71" spans="1:5" ht="20.100000000000001" customHeight="1" x14ac:dyDescent="0.25">
      <c r="A71" s="121"/>
      <c r="B71" s="5" t="s">
        <v>312</v>
      </c>
      <c r="C71" s="4">
        <v>6502005</v>
      </c>
      <c r="D71" s="3">
        <v>1621</v>
      </c>
      <c r="E71" s="26">
        <v>264</v>
      </c>
    </row>
    <row r="72" spans="1:5" ht="20.100000000000001" customHeight="1" x14ac:dyDescent="0.25">
      <c r="A72" s="121"/>
      <c r="B72" s="5" t="s">
        <v>312</v>
      </c>
      <c r="C72" s="4">
        <v>6502006</v>
      </c>
      <c r="D72" s="3">
        <v>1323</v>
      </c>
      <c r="E72" s="26">
        <v>235</v>
      </c>
    </row>
    <row r="73" spans="1:5" ht="20.100000000000001" customHeight="1" x14ac:dyDescent="0.25">
      <c r="A73" s="121"/>
      <c r="B73" s="5" t="s">
        <v>312</v>
      </c>
      <c r="C73" s="4">
        <v>6502007</v>
      </c>
      <c r="D73" s="3">
        <v>1621</v>
      </c>
      <c r="E73" s="26">
        <v>250</v>
      </c>
    </row>
    <row r="74" spans="1:5" ht="20.100000000000001" customHeight="1" x14ac:dyDescent="0.25">
      <c r="A74" s="121"/>
      <c r="B74" s="5" t="s">
        <v>312</v>
      </c>
      <c r="C74" s="4">
        <v>6502008</v>
      </c>
      <c r="D74" s="3">
        <v>1313</v>
      </c>
      <c r="E74" s="26">
        <v>187</v>
      </c>
    </row>
    <row r="75" spans="1:5" ht="20.100000000000001" customHeight="1" x14ac:dyDescent="0.25">
      <c r="A75" s="121"/>
      <c r="B75" s="5" t="s">
        <v>312</v>
      </c>
      <c r="C75" s="4">
        <v>6502009</v>
      </c>
      <c r="D75" s="3">
        <v>1223</v>
      </c>
      <c r="E75" s="26">
        <v>203</v>
      </c>
    </row>
    <row r="76" spans="1:5" ht="20.100000000000001" customHeight="1" x14ac:dyDescent="0.25">
      <c r="A76" s="121"/>
      <c r="B76" s="5" t="s">
        <v>312</v>
      </c>
      <c r="C76" s="4">
        <v>6502010</v>
      </c>
      <c r="D76" s="3">
        <v>1611</v>
      </c>
      <c r="E76" s="26">
        <v>178</v>
      </c>
    </row>
    <row r="77" spans="1:5" ht="20.100000000000001" customHeight="1" x14ac:dyDescent="0.25">
      <c r="A77" s="121"/>
      <c r="B77" s="5" t="s">
        <v>312</v>
      </c>
      <c r="C77" s="4">
        <v>6502011</v>
      </c>
      <c r="D77" s="3">
        <v>1323</v>
      </c>
      <c r="E77" s="26">
        <v>201</v>
      </c>
    </row>
    <row r="78" spans="1:5" ht="20.100000000000001" customHeight="1" x14ac:dyDescent="0.25">
      <c r="A78" s="121"/>
      <c r="B78" s="122" t="s">
        <v>0</v>
      </c>
      <c r="C78" s="123"/>
      <c r="D78" s="123"/>
      <c r="E78" s="35">
        <f>SUM(E38:E77)</f>
        <v>10483</v>
      </c>
    </row>
    <row r="79" spans="1:5" ht="20.100000000000001" customHeight="1" x14ac:dyDescent="0.25">
      <c r="A79" s="121" t="s">
        <v>313</v>
      </c>
      <c r="B79" s="5" t="s">
        <v>314</v>
      </c>
      <c r="C79" s="4">
        <v>6501001</v>
      </c>
      <c r="D79" s="3" t="s">
        <v>2</v>
      </c>
      <c r="E79" s="26">
        <v>615</v>
      </c>
    </row>
    <row r="80" spans="1:5" ht="20.100000000000001" customHeight="1" x14ac:dyDescent="0.25">
      <c r="A80" s="121"/>
      <c r="B80" s="5" t="s">
        <v>314</v>
      </c>
      <c r="C80" s="4">
        <v>6501005</v>
      </c>
      <c r="D80" s="3" t="s">
        <v>2</v>
      </c>
      <c r="E80" s="26">
        <v>538</v>
      </c>
    </row>
    <row r="81" spans="1:5" ht="20.100000000000001" customHeight="1" x14ac:dyDescent="0.25">
      <c r="A81" s="121"/>
      <c r="B81" s="5" t="s">
        <v>314</v>
      </c>
      <c r="C81" s="4">
        <v>6501006</v>
      </c>
      <c r="D81" s="3" t="s">
        <v>2</v>
      </c>
      <c r="E81" s="26">
        <v>217</v>
      </c>
    </row>
    <row r="82" spans="1:5" ht="20.100000000000001" customHeight="1" x14ac:dyDescent="0.25">
      <c r="A82" s="121"/>
      <c r="B82" s="5" t="s">
        <v>314</v>
      </c>
      <c r="C82" s="4" t="s">
        <v>315</v>
      </c>
      <c r="D82" s="3" t="s">
        <v>2</v>
      </c>
      <c r="E82" s="26">
        <v>947</v>
      </c>
    </row>
    <row r="83" spans="1:5" ht="20.100000000000001" customHeight="1" x14ac:dyDescent="0.25">
      <c r="A83" s="121"/>
      <c r="B83" s="5" t="s">
        <v>314</v>
      </c>
      <c r="C83" s="4" t="s">
        <v>316</v>
      </c>
      <c r="D83" s="3" t="s">
        <v>2</v>
      </c>
      <c r="E83" s="26">
        <v>1995</v>
      </c>
    </row>
    <row r="84" spans="1:5" ht="20.100000000000001" customHeight="1" x14ac:dyDescent="0.25">
      <c r="A84" s="121"/>
      <c r="B84" s="5" t="s">
        <v>317</v>
      </c>
      <c r="C84" s="4">
        <v>6531003</v>
      </c>
      <c r="D84" s="3" t="s">
        <v>2</v>
      </c>
      <c r="E84" s="26">
        <v>675</v>
      </c>
    </row>
    <row r="85" spans="1:5" ht="20.100000000000001" customHeight="1" x14ac:dyDescent="0.25">
      <c r="A85" s="121"/>
      <c r="B85" s="5" t="s">
        <v>317</v>
      </c>
      <c r="C85" s="4">
        <v>6531007</v>
      </c>
      <c r="D85" s="3" t="s">
        <v>2</v>
      </c>
      <c r="E85" s="26">
        <v>1001</v>
      </c>
    </row>
    <row r="86" spans="1:5" ht="20.100000000000001" customHeight="1" x14ac:dyDescent="0.25">
      <c r="A86" s="121"/>
      <c r="B86" s="5" t="s">
        <v>318</v>
      </c>
      <c r="C86" s="4">
        <v>6511003</v>
      </c>
      <c r="D86" s="3" t="s">
        <v>2</v>
      </c>
      <c r="E86" s="26">
        <v>226</v>
      </c>
    </row>
    <row r="87" spans="1:5" ht="20.100000000000001" customHeight="1" x14ac:dyDescent="0.25">
      <c r="A87" s="121"/>
      <c r="B87" s="5" t="s">
        <v>319</v>
      </c>
      <c r="C87" s="4">
        <v>5391004</v>
      </c>
      <c r="D87" s="3">
        <v>1313</v>
      </c>
      <c r="E87" s="26">
        <v>700</v>
      </c>
    </row>
    <row r="88" spans="1:5" ht="20.100000000000001" customHeight="1" x14ac:dyDescent="0.25">
      <c r="A88" s="121"/>
      <c r="B88" s="128" t="s">
        <v>0</v>
      </c>
      <c r="C88" s="129"/>
      <c r="D88" s="129"/>
      <c r="E88" s="36">
        <f>SUM(E79:E87)</f>
        <v>6914</v>
      </c>
    </row>
    <row r="89" spans="1:5" ht="20.100000000000001" customHeight="1" x14ac:dyDescent="0.25">
      <c r="A89" s="121" t="s">
        <v>151</v>
      </c>
      <c r="B89" s="5" t="s">
        <v>320</v>
      </c>
      <c r="C89" s="4">
        <v>6521017</v>
      </c>
      <c r="D89" s="3">
        <v>1621</v>
      </c>
      <c r="E89" s="26">
        <v>196</v>
      </c>
    </row>
    <row r="90" spans="1:5" ht="20.100000000000001" customHeight="1" x14ac:dyDescent="0.25">
      <c r="A90" s="121"/>
      <c r="B90" s="5" t="s">
        <v>321</v>
      </c>
      <c r="C90" s="4">
        <v>6552003</v>
      </c>
      <c r="D90" s="3">
        <v>1313</v>
      </c>
      <c r="E90" s="26">
        <v>74</v>
      </c>
    </row>
    <row r="91" spans="1:5" ht="20.100000000000001" customHeight="1" x14ac:dyDescent="0.25">
      <c r="A91" s="121"/>
      <c r="B91" s="5" t="s">
        <v>321</v>
      </c>
      <c r="C91" s="4">
        <v>6552004</v>
      </c>
      <c r="D91" s="3">
        <v>1323</v>
      </c>
      <c r="E91" s="26">
        <v>173</v>
      </c>
    </row>
    <row r="92" spans="1:5" ht="20.100000000000001" customHeight="1" x14ac:dyDescent="0.25">
      <c r="A92" s="121"/>
      <c r="B92" s="5" t="s">
        <v>322</v>
      </c>
      <c r="C92" s="4">
        <v>6501001</v>
      </c>
      <c r="D92" s="3">
        <v>1621</v>
      </c>
      <c r="E92" s="26">
        <v>356</v>
      </c>
    </row>
    <row r="93" spans="1:5" ht="20.100000000000001" customHeight="1" x14ac:dyDescent="0.25">
      <c r="A93" s="121"/>
      <c r="B93" s="5" t="s">
        <v>322</v>
      </c>
      <c r="C93" s="4">
        <v>6501002</v>
      </c>
      <c r="D93" s="3">
        <v>1621</v>
      </c>
      <c r="E93" s="26">
        <v>384</v>
      </c>
    </row>
    <row r="94" spans="1:5" ht="20.100000000000001" customHeight="1" x14ac:dyDescent="0.25">
      <c r="A94" s="121"/>
      <c r="B94" s="5" t="s">
        <v>322</v>
      </c>
      <c r="C94" s="4">
        <v>6501003</v>
      </c>
      <c r="D94" s="3">
        <v>1621</v>
      </c>
      <c r="E94" s="26">
        <v>394</v>
      </c>
    </row>
    <row r="95" spans="1:5" ht="20.100000000000001" customHeight="1" x14ac:dyDescent="0.25">
      <c r="A95" s="121"/>
      <c r="B95" s="5" t="s">
        <v>322</v>
      </c>
      <c r="C95" s="4">
        <v>6501004</v>
      </c>
      <c r="D95" s="3">
        <v>1621</v>
      </c>
      <c r="E95" s="26">
        <v>187</v>
      </c>
    </row>
    <row r="96" spans="1:5" ht="20.100000000000001" customHeight="1" x14ac:dyDescent="0.25">
      <c r="A96" s="121"/>
      <c r="B96" s="5" t="s">
        <v>322</v>
      </c>
      <c r="C96" s="4">
        <v>6501006</v>
      </c>
      <c r="D96" s="3">
        <v>1621</v>
      </c>
      <c r="E96" s="26">
        <v>858</v>
      </c>
    </row>
    <row r="97" spans="1:5" ht="20.100000000000001" customHeight="1" x14ac:dyDescent="0.25">
      <c r="A97" s="121"/>
      <c r="B97" s="5" t="s">
        <v>322</v>
      </c>
      <c r="C97" s="4">
        <v>6501007</v>
      </c>
      <c r="D97" s="3">
        <v>1223</v>
      </c>
      <c r="E97" s="26">
        <v>364</v>
      </c>
    </row>
    <row r="98" spans="1:5" ht="20.100000000000001" customHeight="1" x14ac:dyDescent="0.25">
      <c r="A98" s="121"/>
      <c r="B98" s="5" t="s">
        <v>322</v>
      </c>
      <c r="C98" s="4">
        <v>6501008</v>
      </c>
      <c r="D98" s="3">
        <v>1621</v>
      </c>
      <c r="E98" s="26">
        <v>101</v>
      </c>
    </row>
    <row r="99" spans="1:5" ht="20.100000000000001" customHeight="1" x14ac:dyDescent="0.25">
      <c r="A99" s="121"/>
      <c r="B99" s="5" t="s">
        <v>323</v>
      </c>
      <c r="C99" s="4">
        <v>6531003</v>
      </c>
      <c r="D99" s="3">
        <v>1621</v>
      </c>
      <c r="E99" s="26">
        <v>523</v>
      </c>
    </row>
    <row r="100" spans="1:5" ht="20.100000000000001" customHeight="1" x14ac:dyDescent="0.25">
      <c r="A100" s="121"/>
      <c r="B100" s="5" t="s">
        <v>324</v>
      </c>
      <c r="C100" s="4">
        <v>6521004</v>
      </c>
      <c r="D100" s="3">
        <v>1223</v>
      </c>
      <c r="E100" s="26">
        <v>139</v>
      </c>
    </row>
    <row r="101" spans="1:5" ht="20.100000000000001" customHeight="1" x14ac:dyDescent="0.25">
      <c r="A101" s="121"/>
      <c r="B101" s="5" t="s">
        <v>325</v>
      </c>
      <c r="C101" s="4">
        <v>6501008</v>
      </c>
      <c r="D101" s="3">
        <v>1621</v>
      </c>
      <c r="E101" s="26">
        <v>872</v>
      </c>
    </row>
    <row r="102" spans="1:5" ht="20.100000000000001" customHeight="1" x14ac:dyDescent="0.25">
      <c r="A102" s="121"/>
      <c r="B102" s="5" t="s">
        <v>325</v>
      </c>
      <c r="C102" s="4">
        <v>6501011</v>
      </c>
      <c r="D102" s="3">
        <v>1223</v>
      </c>
      <c r="E102" s="26">
        <v>686</v>
      </c>
    </row>
    <row r="103" spans="1:5" ht="20.100000000000001" customHeight="1" x14ac:dyDescent="0.25">
      <c r="A103" s="121"/>
      <c r="B103" s="5" t="s">
        <v>325</v>
      </c>
      <c r="C103" s="4">
        <v>6501012</v>
      </c>
      <c r="D103" s="3">
        <v>1621</v>
      </c>
      <c r="E103" s="26">
        <v>863</v>
      </c>
    </row>
    <row r="104" spans="1:5" ht="20.100000000000001" customHeight="1" x14ac:dyDescent="0.25">
      <c r="A104" s="121"/>
      <c r="B104" s="5" t="s">
        <v>325</v>
      </c>
      <c r="C104" s="4">
        <v>6501013</v>
      </c>
      <c r="D104" s="3">
        <v>1621</v>
      </c>
      <c r="E104" s="26">
        <v>724</v>
      </c>
    </row>
    <row r="105" spans="1:5" ht="20.100000000000001" customHeight="1" x14ac:dyDescent="0.25">
      <c r="A105" s="121"/>
      <c r="B105" s="5" t="s">
        <v>325</v>
      </c>
      <c r="C105" s="4">
        <v>6501014</v>
      </c>
      <c r="D105" s="3">
        <v>1621</v>
      </c>
      <c r="E105" s="26">
        <v>810</v>
      </c>
    </row>
    <row r="106" spans="1:5" ht="20.100000000000001" customHeight="1" x14ac:dyDescent="0.25">
      <c r="A106" s="121"/>
      <c r="B106" s="5" t="s">
        <v>325</v>
      </c>
      <c r="C106" s="4">
        <v>6501016</v>
      </c>
      <c r="D106" s="3">
        <v>1621</v>
      </c>
      <c r="E106" s="26">
        <v>431</v>
      </c>
    </row>
    <row r="107" spans="1:5" ht="20.100000000000001" customHeight="1" x14ac:dyDescent="0.25">
      <c r="A107" s="121"/>
      <c r="B107" s="5" t="s">
        <v>326</v>
      </c>
      <c r="C107" s="4">
        <v>6511001</v>
      </c>
      <c r="D107" s="3">
        <v>1213</v>
      </c>
      <c r="E107" s="26">
        <v>71</v>
      </c>
    </row>
    <row r="108" spans="1:5" ht="20.100000000000001" customHeight="1" x14ac:dyDescent="0.25">
      <c r="A108" s="121"/>
      <c r="B108" s="5" t="s">
        <v>326</v>
      </c>
      <c r="C108" s="4">
        <v>6511005</v>
      </c>
      <c r="D108" s="3">
        <v>1223</v>
      </c>
      <c r="E108" s="26">
        <v>661</v>
      </c>
    </row>
    <row r="109" spans="1:5" ht="20.100000000000001" customHeight="1" x14ac:dyDescent="0.25">
      <c r="A109" s="121"/>
      <c r="B109" s="5" t="s">
        <v>326</v>
      </c>
      <c r="C109" s="4">
        <v>6511006</v>
      </c>
      <c r="D109" s="3">
        <v>1223</v>
      </c>
      <c r="E109" s="26">
        <v>280</v>
      </c>
    </row>
    <row r="110" spans="1:5" ht="20.100000000000001" customHeight="1" x14ac:dyDescent="0.25">
      <c r="A110" s="121"/>
      <c r="B110" s="5" t="s">
        <v>326</v>
      </c>
      <c r="C110" s="4">
        <v>6511007</v>
      </c>
      <c r="D110" s="3">
        <v>1621</v>
      </c>
      <c r="E110" s="26">
        <v>226</v>
      </c>
    </row>
    <row r="111" spans="1:5" ht="20.100000000000001" customHeight="1" x14ac:dyDescent="0.25">
      <c r="A111" s="121"/>
      <c r="B111" s="5" t="s">
        <v>326</v>
      </c>
      <c r="C111" s="4">
        <v>6511009</v>
      </c>
      <c r="D111" s="3">
        <v>1611</v>
      </c>
      <c r="E111" s="26">
        <v>326</v>
      </c>
    </row>
    <row r="112" spans="1:5" ht="20.100000000000001" customHeight="1" x14ac:dyDescent="0.25">
      <c r="A112" s="121"/>
      <c r="B112" s="5" t="s">
        <v>327</v>
      </c>
      <c r="C112" s="4">
        <v>6521003</v>
      </c>
      <c r="D112" s="3">
        <v>1223</v>
      </c>
      <c r="E112" s="26">
        <v>342</v>
      </c>
    </row>
    <row r="113" spans="1:5" ht="20.100000000000001" customHeight="1" x14ac:dyDescent="0.25">
      <c r="A113" s="121"/>
      <c r="B113" s="5" t="s">
        <v>327</v>
      </c>
      <c r="C113" s="4">
        <v>6521005</v>
      </c>
      <c r="D113" s="3">
        <v>1223</v>
      </c>
      <c r="E113" s="26">
        <v>394</v>
      </c>
    </row>
    <row r="114" spans="1:5" ht="20.100000000000001" customHeight="1" x14ac:dyDescent="0.25">
      <c r="A114" s="121"/>
      <c r="B114" s="5" t="s">
        <v>327</v>
      </c>
      <c r="C114" s="4">
        <v>6521012</v>
      </c>
      <c r="D114" s="3">
        <v>1223</v>
      </c>
      <c r="E114" s="26">
        <v>391</v>
      </c>
    </row>
    <row r="115" spans="1:5" ht="20.100000000000001" customHeight="1" x14ac:dyDescent="0.25">
      <c r="A115" s="121"/>
      <c r="B115" s="5" t="s">
        <v>327</v>
      </c>
      <c r="C115" s="4">
        <v>6521014</v>
      </c>
      <c r="D115" s="3">
        <v>1621</v>
      </c>
      <c r="E115" s="26">
        <v>213</v>
      </c>
    </row>
    <row r="116" spans="1:5" ht="20.100000000000001" customHeight="1" x14ac:dyDescent="0.25">
      <c r="A116" s="121"/>
      <c r="B116" s="5" t="s">
        <v>327</v>
      </c>
      <c r="C116" s="4">
        <v>6521017</v>
      </c>
      <c r="D116" s="3">
        <v>1223</v>
      </c>
      <c r="E116" s="26">
        <v>440</v>
      </c>
    </row>
    <row r="117" spans="1:5" ht="20.100000000000001" customHeight="1" x14ac:dyDescent="0.25">
      <c r="A117" s="121"/>
      <c r="B117" s="5" t="s">
        <v>327</v>
      </c>
      <c r="C117" s="4">
        <v>6521021</v>
      </c>
      <c r="D117" s="3">
        <v>1223</v>
      </c>
      <c r="E117" s="26">
        <v>382</v>
      </c>
    </row>
    <row r="118" spans="1:5" ht="20.100000000000001" customHeight="1" x14ac:dyDescent="0.25">
      <c r="A118" s="121"/>
      <c r="B118" s="128" t="s">
        <v>0</v>
      </c>
      <c r="C118" s="129"/>
      <c r="D118" s="129"/>
      <c r="E118" s="35">
        <f>SUM(E89:E117)</f>
        <v>11861</v>
      </c>
    </row>
    <row r="119" spans="1:5" ht="20.100000000000001" customHeight="1" x14ac:dyDescent="0.25">
      <c r="A119" s="118" t="s">
        <v>107</v>
      </c>
      <c r="B119" s="5" t="s">
        <v>328</v>
      </c>
      <c r="C119" s="4">
        <v>5101003</v>
      </c>
      <c r="D119" s="3">
        <v>1223</v>
      </c>
      <c r="E119" s="26">
        <v>633</v>
      </c>
    </row>
    <row r="120" spans="1:5" ht="20.100000000000001" customHeight="1" x14ac:dyDescent="0.25">
      <c r="A120" s="119"/>
      <c r="B120" s="5" t="s">
        <v>328</v>
      </c>
      <c r="C120" s="4">
        <v>5101001</v>
      </c>
      <c r="D120" s="3">
        <v>1313</v>
      </c>
      <c r="E120" s="26">
        <v>361.18</v>
      </c>
    </row>
    <row r="121" spans="1:5" ht="20.100000000000001" customHeight="1" x14ac:dyDescent="0.25">
      <c r="A121" s="119"/>
      <c r="B121" s="5" t="s">
        <v>328</v>
      </c>
      <c r="C121" s="4">
        <v>5101002</v>
      </c>
      <c r="D121" s="3">
        <v>1323</v>
      </c>
      <c r="E121" s="26">
        <v>1587.54</v>
      </c>
    </row>
    <row r="122" spans="1:5" ht="20.100000000000001" customHeight="1" x14ac:dyDescent="0.25">
      <c r="A122" s="119"/>
      <c r="B122" s="5" t="s">
        <v>328</v>
      </c>
      <c r="C122" s="4">
        <v>5101004</v>
      </c>
      <c r="D122" s="3">
        <v>1323</v>
      </c>
      <c r="E122" s="26">
        <v>1557.6</v>
      </c>
    </row>
    <row r="123" spans="1:5" ht="20.100000000000001" customHeight="1" x14ac:dyDescent="0.25">
      <c r="A123" s="119"/>
      <c r="B123" s="5" t="s">
        <v>328</v>
      </c>
      <c r="C123" s="4">
        <v>5101005</v>
      </c>
      <c r="D123" s="3">
        <v>1621</v>
      </c>
      <c r="E123" s="26">
        <v>1528.94</v>
      </c>
    </row>
    <row r="124" spans="1:5" ht="20.100000000000001" customHeight="1" x14ac:dyDescent="0.25">
      <c r="A124" s="119"/>
      <c r="B124" s="5" t="s">
        <v>329</v>
      </c>
      <c r="C124" s="4">
        <v>5001019</v>
      </c>
      <c r="D124" s="3">
        <v>1621</v>
      </c>
      <c r="E124" s="26">
        <v>898</v>
      </c>
    </row>
    <row r="125" spans="1:5" ht="20.100000000000001" customHeight="1" x14ac:dyDescent="0.25">
      <c r="A125" s="119"/>
      <c r="B125" s="5" t="s">
        <v>329</v>
      </c>
      <c r="C125" s="4">
        <v>5001020</v>
      </c>
      <c r="D125" s="3">
        <v>1621</v>
      </c>
      <c r="E125" s="26">
        <v>1024</v>
      </c>
    </row>
    <row r="126" spans="1:5" ht="20.100000000000001" customHeight="1" x14ac:dyDescent="0.25">
      <c r="A126" s="119"/>
      <c r="B126" s="5" t="s">
        <v>329</v>
      </c>
      <c r="C126" s="4">
        <v>5001023</v>
      </c>
      <c r="D126" s="3">
        <v>1621</v>
      </c>
      <c r="E126" s="26">
        <v>228</v>
      </c>
    </row>
    <row r="127" spans="1:5" ht="20.100000000000001" customHeight="1" x14ac:dyDescent="0.25">
      <c r="A127" s="119"/>
      <c r="B127" s="5" t="s">
        <v>329</v>
      </c>
      <c r="C127" s="4">
        <v>5302001</v>
      </c>
      <c r="D127" s="3">
        <v>1323</v>
      </c>
      <c r="E127" s="26">
        <v>3639</v>
      </c>
    </row>
    <row r="128" spans="1:5" ht="20.100000000000001" customHeight="1" x14ac:dyDescent="0.25">
      <c r="A128" s="119"/>
      <c r="B128" s="5" t="s">
        <v>329</v>
      </c>
      <c r="C128" s="4">
        <v>5305001</v>
      </c>
      <c r="D128" s="3">
        <v>1323</v>
      </c>
      <c r="E128" s="26">
        <v>3650</v>
      </c>
    </row>
    <row r="129" spans="1:5" ht="20.100000000000001" customHeight="1" x14ac:dyDescent="0.25">
      <c r="A129" s="120"/>
      <c r="B129" s="129" t="s">
        <v>0</v>
      </c>
      <c r="C129" s="129"/>
      <c r="D129" s="129"/>
      <c r="E129" s="35">
        <f>SUM(E119:E128)</f>
        <v>15107.26</v>
      </c>
    </row>
    <row r="130" spans="1:5" ht="20.100000000000001" customHeight="1" x14ac:dyDescent="0.25">
      <c r="A130" s="118" t="s">
        <v>154</v>
      </c>
      <c r="B130" s="57" t="s">
        <v>330</v>
      </c>
      <c r="C130" s="4">
        <v>6903001</v>
      </c>
      <c r="D130" s="3">
        <v>1213</v>
      </c>
      <c r="E130" s="26">
        <v>2672</v>
      </c>
    </row>
    <row r="131" spans="1:5" ht="20.100000000000001" customHeight="1" x14ac:dyDescent="0.25">
      <c r="A131" s="119"/>
      <c r="B131" s="57" t="s">
        <v>330</v>
      </c>
      <c r="C131" s="4">
        <v>6903002</v>
      </c>
      <c r="D131" s="3">
        <v>1223</v>
      </c>
      <c r="E131" s="26">
        <v>594</v>
      </c>
    </row>
    <row r="132" spans="1:5" ht="20.100000000000001" customHeight="1" x14ac:dyDescent="0.25">
      <c r="A132" s="119"/>
      <c r="B132" s="57" t="s">
        <v>330</v>
      </c>
      <c r="C132" s="4">
        <v>6903005</v>
      </c>
      <c r="D132" s="3">
        <v>1222</v>
      </c>
      <c r="E132" s="26">
        <v>229</v>
      </c>
    </row>
    <row r="133" spans="1:5" ht="20.100000000000001" customHeight="1" x14ac:dyDescent="0.25">
      <c r="A133" s="119"/>
      <c r="B133" s="57" t="s">
        <v>331</v>
      </c>
      <c r="C133" s="4">
        <v>6902001</v>
      </c>
      <c r="D133" s="3">
        <v>1213</v>
      </c>
      <c r="E133" s="26">
        <v>465</v>
      </c>
    </row>
    <row r="134" spans="1:5" ht="20.100000000000001" customHeight="1" x14ac:dyDescent="0.25">
      <c r="A134" s="120"/>
      <c r="B134" s="122" t="s">
        <v>0</v>
      </c>
      <c r="C134" s="123"/>
      <c r="D134" s="123"/>
      <c r="E134" s="35">
        <f>SUM(E130:E133)</f>
        <v>3960</v>
      </c>
    </row>
    <row r="135" spans="1:5" ht="20.100000000000001" customHeight="1" x14ac:dyDescent="0.25">
      <c r="A135" s="121" t="s">
        <v>144</v>
      </c>
      <c r="B135" s="5" t="s">
        <v>78</v>
      </c>
      <c r="C135" s="58">
        <v>5301002</v>
      </c>
      <c r="D135" s="11">
        <v>1323</v>
      </c>
      <c r="E135" s="83">
        <v>2464</v>
      </c>
    </row>
    <row r="136" spans="1:5" ht="20.100000000000001" customHeight="1" x14ac:dyDescent="0.25">
      <c r="A136" s="121"/>
      <c r="B136" s="5" t="s">
        <v>78</v>
      </c>
      <c r="C136" s="58">
        <v>5302003</v>
      </c>
      <c r="D136" s="11">
        <v>1621</v>
      </c>
      <c r="E136" s="83">
        <v>2457</v>
      </c>
    </row>
    <row r="137" spans="1:5" ht="20.100000000000001" customHeight="1" x14ac:dyDescent="0.25">
      <c r="A137" s="121"/>
      <c r="B137" s="5" t="s">
        <v>78</v>
      </c>
      <c r="C137" s="58">
        <v>7101002</v>
      </c>
      <c r="D137" s="11">
        <v>1621</v>
      </c>
      <c r="E137" s="83">
        <v>1046</v>
      </c>
    </row>
    <row r="138" spans="1:5" ht="20.100000000000001" customHeight="1" x14ac:dyDescent="0.25">
      <c r="A138" s="121"/>
      <c r="B138" s="5" t="s">
        <v>78</v>
      </c>
      <c r="C138" s="58">
        <v>7101003</v>
      </c>
      <c r="D138" s="11">
        <v>1621</v>
      </c>
      <c r="E138" s="83">
        <v>1074</v>
      </c>
    </row>
    <row r="139" spans="1:5" ht="20.100000000000001" customHeight="1" x14ac:dyDescent="0.25">
      <c r="A139" s="121"/>
      <c r="B139" s="5" t="s">
        <v>78</v>
      </c>
      <c r="C139" s="58">
        <v>7101005</v>
      </c>
      <c r="D139" s="11">
        <v>1621</v>
      </c>
      <c r="E139" s="83">
        <v>1049</v>
      </c>
    </row>
    <row r="140" spans="1:5" ht="20.100000000000001" customHeight="1" x14ac:dyDescent="0.25">
      <c r="A140" s="121"/>
      <c r="B140" s="5" t="s">
        <v>78</v>
      </c>
      <c r="C140" s="58">
        <v>7101006</v>
      </c>
      <c r="D140" s="11">
        <v>1621</v>
      </c>
      <c r="E140" s="83">
        <v>522</v>
      </c>
    </row>
    <row r="141" spans="1:5" ht="20.100000000000001" customHeight="1" x14ac:dyDescent="0.25">
      <c r="A141" s="121"/>
      <c r="B141" s="5" t="s">
        <v>332</v>
      </c>
      <c r="C141" s="11">
        <v>6531002</v>
      </c>
      <c r="D141" s="58">
        <v>1322</v>
      </c>
      <c r="E141" s="84">
        <v>461.94</v>
      </c>
    </row>
    <row r="142" spans="1:5" ht="20.100000000000001" customHeight="1" x14ac:dyDescent="0.25">
      <c r="A142" s="121"/>
      <c r="B142" s="5" t="s">
        <v>332</v>
      </c>
      <c r="C142" s="11">
        <v>6531004</v>
      </c>
      <c r="D142" s="58">
        <v>1621</v>
      </c>
      <c r="E142" s="84">
        <v>367.96</v>
      </c>
    </row>
    <row r="143" spans="1:5" ht="20.100000000000001" customHeight="1" x14ac:dyDescent="0.25">
      <c r="A143" s="121"/>
      <c r="B143" s="5" t="s">
        <v>332</v>
      </c>
      <c r="C143" s="11">
        <v>6531007</v>
      </c>
      <c r="D143" s="58">
        <v>1621</v>
      </c>
      <c r="E143" s="84">
        <v>102.04</v>
      </c>
    </row>
    <row r="144" spans="1:5" ht="20.100000000000001" customHeight="1" x14ac:dyDescent="0.25">
      <c r="A144" s="121"/>
      <c r="B144" s="5" t="s">
        <v>332</v>
      </c>
      <c r="C144" s="11">
        <v>6531009</v>
      </c>
      <c r="D144" s="58">
        <v>1621</v>
      </c>
      <c r="E144" s="84">
        <v>479.58</v>
      </c>
    </row>
    <row r="145" spans="1:5" ht="20.100000000000001" customHeight="1" x14ac:dyDescent="0.25">
      <c r="A145" s="121"/>
      <c r="B145" s="5" t="s">
        <v>332</v>
      </c>
      <c r="C145" s="11">
        <v>6531010</v>
      </c>
      <c r="D145" s="58">
        <v>1323</v>
      </c>
      <c r="E145" s="84">
        <v>439.48</v>
      </c>
    </row>
    <row r="146" spans="1:5" ht="20.100000000000001" customHeight="1" x14ac:dyDescent="0.25">
      <c r="A146" s="121"/>
      <c r="B146" s="5" t="s">
        <v>332</v>
      </c>
      <c r="C146" s="11">
        <v>6531011</v>
      </c>
      <c r="D146" s="58">
        <v>1323</v>
      </c>
      <c r="E146" s="84">
        <v>224.98</v>
      </c>
    </row>
    <row r="147" spans="1:5" ht="20.100000000000001" customHeight="1" x14ac:dyDescent="0.25">
      <c r="A147" s="121"/>
      <c r="B147" s="5" t="s">
        <v>332</v>
      </c>
      <c r="C147" s="11">
        <v>6531014</v>
      </c>
      <c r="D147" s="58">
        <v>1323</v>
      </c>
      <c r="E147" s="84">
        <v>244</v>
      </c>
    </row>
    <row r="148" spans="1:5" ht="20.100000000000001" customHeight="1" x14ac:dyDescent="0.25">
      <c r="A148" s="121"/>
      <c r="B148" s="5" t="s">
        <v>333</v>
      </c>
      <c r="C148" s="11">
        <v>6541003</v>
      </c>
      <c r="D148" s="58">
        <v>1323</v>
      </c>
      <c r="E148" s="84">
        <v>268.60000000000002</v>
      </c>
    </row>
    <row r="149" spans="1:5" ht="20.100000000000001" customHeight="1" x14ac:dyDescent="0.25">
      <c r="A149" s="121"/>
      <c r="B149" s="5" t="s">
        <v>333</v>
      </c>
      <c r="C149" s="11">
        <v>6541005</v>
      </c>
      <c r="D149" s="58">
        <v>1621</v>
      </c>
      <c r="E149" s="84">
        <v>287.89999999999998</v>
      </c>
    </row>
    <row r="150" spans="1:5" ht="20.100000000000001" customHeight="1" x14ac:dyDescent="0.25">
      <c r="A150" s="121"/>
      <c r="B150" s="5" t="s">
        <v>333</v>
      </c>
      <c r="C150" s="11">
        <v>6542003</v>
      </c>
      <c r="D150" s="58">
        <v>1323</v>
      </c>
      <c r="E150" s="84">
        <v>226.24</v>
      </c>
    </row>
    <row r="151" spans="1:5" ht="20.100000000000001" customHeight="1" x14ac:dyDescent="0.25">
      <c r="A151" s="121"/>
      <c r="B151" s="5" t="s">
        <v>333</v>
      </c>
      <c r="C151" s="11">
        <v>6542005</v>
      </c>
      <c r="D151" s="58">
        <v>1621</v>
      </c>
      <c r="E151" s="84">
        <v>199.66</v>
      </c>
    </row>
    <row r="152" spans="1:5" ht="20.100000000000001" customHeight="1" x14ac:dyDescent="0.25">
      <c r="A152" s="121"/>
      <c r="B152" s="5" t="s">
        <v>333</v>
      </c>
      <c r="C152" s="11">
        <v>6542012</v>
      </c>
      <c r="D152" s="58">
        <v>1621</v>
      </c>
      <c r="E152" s="84">
        <v>16.920000000000002</v>
      </c>
    </row>
    <row r="153" spans="1:5" ht="20.100000000000001" customHeight="1" x14ac:dyDescent="0.25">
      <c r="A153" s="121"/>
      <c r="B153" s="5" t="s">
        <v>334</v>
      </c>
      <c r="C153" s="11">
        <v>6521002</v>
      </c>
      <c r="D153" s="58">
        <v>1322</v>
      </c>
      <c r="E153" s="84">
        <v>15.92</v>
      </c>
    </row>
    <row r="154" spans="1:5" ht="20.100000000000001" customHeight="1" x14ac:dyDescent="0.25">
      <c r="A154" s="121"/>
      <c r="B154" s="5" t="s">
        <v>334</v>
      </c>
      <c r="C154" s="11">
        <v>6521003</v>
      </c>
      <c r="D154" s="58">
        <v>1323</v>
      </c>
      <c r="E154" s="84">
        <v>490.22</v>
      </c>
    </row>
    <row r="155" spans="1:5" ht="20.100000000000001" customHeight="1" x14ac:dyDescent="0.25">
      <c r="A155" s="121"/>
      <c r="B155" s="5" t="s">
        <v>334</v>
      </c>
      <c r="C155" s="11">
        <v>6521005</v>
      </c>
      <c r="D155" s="58">
        <v>1621</v>
      </c>
      <c r="E155" s="84">
        <v>477.96</v>
      </c>
    </row>
    <row r="156" spans="1:5" ht="20.100000000000001" customHeight="1" x14ac:dyDescent="0.25">
      <c r="A156" s="121"/>
      <c r="B156" s="5" t="s">
        <v>334</v>
      </c>
      <c r="C156" s="11">
        <v>6521010</v>
      </c>
      <c r="D156" s="58">
        <v>1621</v>
      </c>
      <c r="E156" s="84">
        <v>427.24</v>
      </c>
    </row>
    <row r="157" spans="1:5" ht="20.100000000000001" customHeight="1" x14ac:dyDescent="0.25">
      <c r="A157" s="121"/>
      <c r="B157" s="5" t="s">
        <v>334</v>
      </c>
      <c r="C157" s="11">
        <v>6521012</v>
      </c>
      <c r="D157" s="58">
        <v>1323</v>
      </c>
      <c r="E157" s="84">
        <v>115.52</v>
      </c>
    </row>
    <row r="158" spans="1:5" ht="20.100000000000001" customHeight="1" x14ac:dyDescent="0.25">
      <c r="A158" s="121"/>
      <c r="B158" s="5" t="s">
        <v>335</v>
      </c>
      <c r="C158" s="58">
        <v>6511006</v>
      </c>
      <c r="D158" s="58">
        <v>1323</v>
      </c>
      <c r="E158" s="84">
        <v>840.74</v>
      </c>
    </row>
    <row r="159" spans="1:5" ht="20.100000000000001" customHeight="1" x14ac:dyDescent="0.25">
      <c r="A159" s="121"/>
      <c r="B159" s="5" t="s">
        <v>335</v>
      </c>
      <c r="C159" s="58">
        <v>6511008</v>
      </c>
      <c r="D159" s="58">
        <v>1621</v>
      </c>
      <c r="E159" s="84">
        <v>908.66</v>
      </c>
    </row>
    <row r="160" spans="1:5" ht="20.100000000000001" customHeight="1" x14ac:dyDescent="0.25">
      <c r="A160" s="121"/>
      <c r="B160" s="5" t="s">
        <v>335</v>
      </c>
      <c r="C160" s="58">
        <v>6511010</v>
      </c>
      <c r="D160" s="58">
        <v>1621</v>
      </c>
      <c r="E160" s="84">
        <v>765.12</v>
      </c>
    </row>
    <row r="161" spans="1:5" ht="20.100000000000001" customHeight="1" x14ac:dyDescent="0.25">
      <c r="A161" s="121"/>
      <c r="B161" s="5" t="s">
        <v>336</v>
      </c>
      <c r="C161" s="59">
        <v>6511001</v>
      </c>
      <c r="D161" s="59">
        <v>1323</v>
      </c>
      <c r="E161" s="84">
        <v>263.08</v>
      </c>
    </row>
    <row r="162" spans="1:5" ht="20.100000000000001" customHeight="1" x14ac:dyDescent="0.25">
      <c r="A162" s="121"/>
      <c r="B162" s="5" t="s">
        <v>336</v>
      </c>
      <c r="C162" s="59">
        <v>6511004</v>
      </c>
      <c r="D162" s="59">
        <v>1621</v>
      </c>
      <c r="E162" s="84">
        <v>155.28</v>
      </c>
    </row>
    <row r="163" spans="1:5" ht="20.100000000000001" customHeight="1" x14ac:dyDescent="0.25">
      <c r="A163" s="121"/>
      <c r="B163" s="5" t="s">
        <v>336</v>
      </c>
      <c r="C163" s="59">
        <v>6511005</v>
      </c>
      <c r="D163" s="59">
        <v>1621</v>
      </c>
      <c r="E163" s="84">
        <v>855.76</v>
      </c>
    </row>
    <row r="164" spans="1:5" ht="20.100000000000001" customHeight="1" x14ac:dyDescent="0.25">
      <c r="A164" s="121"/>
      <c r="B164" s="5" t="s">
        <v>336</v>
      </c>
      <c r="C164" s="59">
        <v>6511006</v>
      </c>
      <c r="D164" s="59">
        <v>1323</v>
      </c>
      <c r="E164" s="84">
        <v>901.3</v>
      </c>
    </row>
    <row r="165" spans="1:5" ht="20.100000000000001" customHeight="1" x14ac:dyDescent="0.25">
      <c r="A165" s="121"/>
      <c r="B165" s="5" t="s">
        <v>336</v>
      </c>
      <c r="C165" s="59">
        <v>6511008</v>
      </c>
      <c r="D165" s="59">
        <v>1621</v>
      </c>
      <c r="E165" s="84">
        <v>859.8</v>
      </c>
    </row>
    <row r="166" spans="1:5" ht="20.100000000000001" customHeight="1" x14ac:dyDescent="0.25">
      <c r="A166" s="121"/>
      <c r="B166" s="5" t="s">
        <v>336</v>
      </c>
      <c r="C166" s="59">
        <v>6511009</v>
      </c>
      <c r="D166" s="59">
        <v>1621</v>
      </c>
      <c r="E166" s="84">
        <v>577.4</v>
      </c>
    </row>
    <row r="167" spans="1:5" ht="20.100000000000001" customHeight="1" x14ac:dyDescent="0.25">
      <c r="A167" s="121"/>
      <c r="B167" s="5" t="s">
        <v>336</v>
      </c>
      <c r="C167" s="59">
        <v>6511010</v>
      </c>
      <c r="D167" s="59">
        <v>1323</v>
      </c>
      <c r="E167" s="84">
        <v>193.06</v>
      </c>
    </row>
    <row r="168" spans="1:5" ht="20.100000000000001" customHeight="1" x14ac:dyDescent="0.25">
      <c r="A168" s="121"/>
      <c r="B168" s="5" t="s">
        <v>336</v>
      </c>
      <c r="C168" s="59">
        <v>6511011</v>
      </c>
      <c r="D168" s="59">
        <v>1621</v>
      </c>
      <c r="E168" s="84">
        <v>67.34</v>
      </c>
    </row>
    <row r="169" spans="1:5" ht="20.100000000000001" customHeight="1" x14ac:dyDescent="0.25">
      <c r="A169" s="121"/>
      <c r="B169" s="5" t="s">
        <v>337</v>
      </c>
      <c r="C169" s="59">
        <v>6531001</v>
      </c>
      <c r="D169" s="59">
        <v>1323</v>
      </c>
      <c r="E169" s="85">
        <v>303.89999999999998</v>
      </c>
    </row>
    <row r="170" spans="1:5" ht="20.100000000000001" customHeight="1" x14ac:dyDescent="0.25">
      <c r="A170" s="121"/>
      <c r="B170" s="5" t="s">
        <v>337</v>
      </c>
      <c r="C170" s="59">
        <v>6531002</v>
      </c>
      <c r="D170" s="59">
        <v>1621</v>
      </c>
      <c r="E170" s="85">
        <v>331.6</v>
      </c>
    </row>
    <row r="171" spans="1:5" ht="20.100000000000001" customHeight="1" x14ac:dyDescent="0.25">
      <c r="A171" s="121"/>
      <c r="B171" s="5" t="s">
        <v>337</v>
      </c>
      <c r="C171" s="59">
        <v>6531004</v>
      </c>
      <c r="D171" s="59">
        <v>1621</v>
      </c>
      <c r="E171" s="85">
        <v>278.86</v>
      </c>
    </row>
    <row r="172" spans="1:5" ht="20.100000000000001" customHeight="1" x14ac:dyDescent="0.25">
      <c r="A172" s="121"/>
      <c r="B172" s="5" t="s">
        <v>337</v>
      </c>
      <c r="C172" s="59">
        <v>6531005</v>
      </c>
      <c r="D172" s="59">
        <v>1621</v>
      </c>
      <c r="E172" s="85">
        <v>313.14</v>
      </c>
    </row>
    <row r="173" spans="1:5" ht="20.100000000000001" customHeight="1" x14ac:dyDescent="0.25">
      <c r="A173" s="121"/>
      <c r="B173" s="5" t="s">
        <v>337</v>
      </c>
      <c r="C173" s="59">
        <v>6531007</v>
      </c>
      <c r="D173" s="59">
        <v>1621</v>
      </c>
      <c r="E173" s="85">
        <v>228.56</v>
      </c>
    </row>
    <row r="174" spans="1:5" ht="20.100000000000001" customHeight="1" x14ac:dyDescent="0.25">
      <c r="A174" s="121"/>
      <c r="B174" s="5" t="s">
        <v>337</v>
      </c>
      <c r="C174" s="59">
        <v>6531008</v>
      </c>
      <c r="D174" s="59">
        <v>1621</v>
      </c>
      <c r="E174" s="85">
        <v>259.22000000000003</v>
      </c>
    </row>
    <row r="175" spans="1:5" ht="20.100000000000001" customHeight="1" x14ac:dyDescent="0.25">
      <c r="A175" s="121"/>
      <c r="B175" s="128" t="s">
        <v>0</v>
      </c>
      <c r="C175" s="129"/>
      <c r="D175" s="129"/>
      <c r="E175" s="35">
        <f>SUM(E135:E174)</f>
        <v>21560.98</v>
      </c>
    </row>
    <row r="176" spans="1:5" ht="20.100000000000001" customHeight="1" x14ac:dyDescent="0.25">
      <c r="A176" s="118" t="s">
        <v>341</v>
      </c>
      <c r="B176" s="93" t="s">
        <v>78</v>
      </c>
      <c r="C176" s="94">
        <v>5101006</v>
      </c>
      <c r="D176" s="94">
        <v>1313</v>
      </c>
      <c r="E176" s="95">
        <v>1609.62</v>
      </c>
    </row>
    <row r="177" spans="1:5" ht="20.100000000000001" customHeight="1" x14ac:dyDescent="0.25">
      <c r="A177" s="119"/>
      <c r="B177" s="93" t="s">
        <v>78</v>
      </c>
      <c r="C177" s="94">
        <v>6501008</v>
      </c>
      <c r="D177" s="94">
        <v>1611</v>
      </c>
      <c r="E177" s="95">
        <v>135.68</v>
      </c>
    </row>
    <row r="178" spans="1:5" ht="20.100000000000001" customHeight="1" x14ac:dyDescent="0.25">
      <c r="A178" s="119"/>
      <c r="B178" s="93" t="s">
        <v>78</v>
      </c>
      <c r="C178" s="94">
        <v>6501007</v>
      </c>
      <c r="D178" s="94">
        <v>1611</v>
      </c>
      <c r="E178" s="95">
        <v>176.2</v>
      </c>
    </row>
    <row r="179" spans="1:5" ht="20.100000000000001" customHeight="1" x14ac:dyDescent="0.25">
      <c r="A179" s="119"/>
      <c r="B179" s="94" t="s">
        <v>338</v>
      </c>
      <c r="C179" s="94">
        <v>6511007</v>
      </c>
      <c r="D179" s="94">
        <v>1313</v>
      </c>
      <c r="E179" s="95">
        <v>243.32</v>
      </c>
    </row>
    <row r="180" spans="1:5" ht="20.100000000000001" customHeight="1" x14ac:dyDescent="0.25">
      <c r="A180" s="119"/>
      <c r="B180" s="94" t="s">
        <v>338</v>
      </c>
      <c r="C180" s="94">
        <v>6511005</v>
      </c>
      <c r="D180" s="94">
        <v>1323</v>
      </c>
      <c r="E180" s="95">
        <v>397.38</v>
      </c>
    </row>
    <row r="181" spans="1:5" ht="20.100000000000001" customHeight="1" x14ac:dyDescent="0.25">
      <c r="A181" s="119"/>
      <c r="B181" s="94" t="s">
        <v>338</v>
      </c>
      <c r="C181" s="94">
        <v>6511010</v>
      </c>
      <c r="D181" s="94">
        <v>1313</v>
      </c>
      <c r="E181" s="95">
        <v>163.12</v>
      </c>
    </row>
    <row r="182" spans="1:5" ht="20.100000000000001" customHeight="1" x14ac:dyDescent="0.25">
      <c r="A182" s="119"/>
      <c r="B182" s="94" t="s">
        <v>338</v>
      </c>
      <c r="C182" s="94">
        <v>6511013</v>
      </c>
      <c r="D182" s="94">
        <v>1323</v>
      </c>
      <c r="E182" s="95">
        <v>24.62</v>
      </c>
    </row>
    <row r="183" spans="1:5" ht="20.100000000000001" customHeight="1" x14ac:dyDescent="0.25">
      <c r="A183" s="119"/>
      <c r="B183" s="94" t="s">
        <v>338</v>
      </c>
      <c r="C183" s="94">
        <v>6511014</v>
      </c>
      <c r="D183" s="94">
        <v>1621</v>
      </c>
      <c r="E183" s="95">
        <v>24.74</v>
      </c>
    </row>
    <row r="184" spans="1:5" ht="20.100000000000001" customHeight="1" x14ac:dyDescent="0.25">
      <c r="A184" s="119"/>
      <c r="B184" s="94" t="s">
        <v>338</v>
      </c>
      <c r="C184" s="94">
        <v>6511016</v>
      </c>
      <c r="D184" s="94">
        <v>1313</v>
      </c>
      <c r="E184" s="95">
        <v>24.18</v>
      </c>
    </row>
    <row r="185" spans="1:5" ht="20.100000000000001" customHeight="1" x14ac:dyDescent="0.25">
      <c r="A185" s="119"/>
      <c r="B185" s="94" t="s">
        <v>338</v>
      </c>
      <c r="C185" s="94">
        <v>6511017</v>
      </c>
      <c r="D185" s="94">
        <v>1621</v>
      </c>
      <c r="E185" s="95">
        <v>39.9</v>
      </c>
    </row>
    <row r="186" spans="1:5" ht="20.100000000000001" customHeight="1" x14ac:dyDescent="0.25">
      <c r="A186" s="119"/>
      <c r="B186" s="94" t="s">
        <v>338</v>
      </c>
      <c r="C186" s="94">
        <v>6511018</v>
      </c>
      <c r="D186" s="94">
        <v>1621</v>
      </c>
      <c r="E186" s="95">
        <v>33.08</v>
      </c>
    </row>
    <row r="187" spans="1:5" ht="20.100000000000001" customHeight="1" x14ac:dyDescent="0.25">
      <c r="A187" s="119"/>
      <c r="B187" s="94" t="s">
        <v>339</v>
      </c>
      <c r="C187" s="94">
        <v>6521001</v>
      </c>
      <c r="D187" s="94">
        <v>1223</v>
      </c>
      <c r="E187" s="95">
        <v>28.58</v>
      </c>
    </row>
    <row r="188" spans="1:5" ht="20.100000000000001" customHeight="1" x14ac:dyDescent="0.25">
      <c r="A188" s="119"/>
      <c r="B188" s="94" t="s">
        <v>339</v>
      </c>
      <c r="C188" s="94">
        <v>6521003</v>
      </c>
      <c r="D188" s="94">
        <v>1323</v>
      </c>
      <c r="E188" s="95">
        <f>562.86-17</f>
        <v>545.86</v>
      </c>
    </row>
    <row r="189" spans="1:5" ht="20.100000000000001" customHeight="1" x14ac:dyDescent="0.25">
      <c r="A189" s="119"/>
      <c r="B189" s="93" t="s">
        <v>340</v>
      </c>
      <c r="C189" s="94">
        <v>6231001</v>
      </c>
      <c r="D189" s="94">
        <v>1313</v>
      </c>
      <c r="E189" s="95">
        <v>152.58000000000001</v>
      </c>
    </row>
    <row r="190" spans="1:5" ht="20.100000000000001" customHeight="1" x14ac:dyDescent="0.25">
      <c r="A190" s="119"/>
      <c r="B190" s="10" t="s">
        <v>435</v>
      </c>
      <c r="C190" s="61">
        <v>6061001</v>
      </c>
      <c r="D190" s="61">
        <v>1323</v>
      </c>
      <c r="E190" s="60">
        <v>24.18</v>
      </c>
    </row>
    <row r="191" spans="1:5" ht="20.100000000000001" customHeight="1" x14ac:dyDescent="0.25">
      <c r="A191" s="119"/>
      <c r="B191" s="10" t="s">
        <v>435</v>
      </c>
      <c r="C191" s="61">
        <v>6061002</v>
      </c>
      <c r="D191" s="61">
        <v>1621</v>
      </c>
      <c r="E191" s="60">
        <v>117.16</v>
      </c>
    </row>
    <row r="192" spans="1:5" ht="20.100000000000001" customHeight="1" x14ac:dyDescent="0.25">
      <c r="A192" s="119"/>
      <c r="B192" s="10" t="s">
        <v>436</v>
      </c>
      <c r="C192" s="61">
        <v>6501013</v>
      </c>
      <c r="D192" s="61">
        <v>1621</v>
      </c>
      <c r="E192" s="60">
        <v>683.86</v>
      </c>
    </row>
    <row r="193" spans="1:5" ht="20.100000000000001" customHeight="1" x14ac:dyDescent="0.25">
      <c r="A193" s="120"/>
      <c r="B193" s="129" t="s">
        <v>0</v>
      </c>
      <c r="C193" s="129"/>
      <c r="D193" s="129"/>
      <c r="E193" s="35">
        <f>SUM(E176:E192)</f>
        <v>4424.0599999999995</v>
      </c>
    </row>
    <row r="194" spans="1:5" ht="20.100000000000001" customHeight="1" x14ac:dyDescent="0.25">
      <c r="A194" s="121" t="s">
        <v>149</v>
      </c>
      <c r="B194" s="5" t="s">
        <v>342</v>
      </c>
      <c r="C194" s="4">
        <v>5204003</v>
      </c>
      <c r="D194" s="4">
        <v>1223</v>
      </c>
      <c r="E194" s="26">
        <v>452</v>
      </c>
    </row>
    <row r="195" spans="1:5" ht="20.100000000000001" customHeight="1" x14ac:dyDescent="0.25">
      <c r="A195" s="121"/>
      <c r="B195" s="5" t="s">
        <v>342</v>
      </c>
      <c r="C195" s="4">
        <v>5204004</v>
      </c>
      <c r="D195" s="4">
        <v>1213</v>
      </c>
      <c r="E195" s="26">
        <v>6</v>
      </c>
    </row>
    <row r="196" spans="1:5" ht="20.100000000000001" customHeight="1" x14ac:dyDescent="0.25">
      <c r="A196" s="121"/>
      <c r="B196" s="5" t="s">
        <v>343</v>
      </c>
      <c r="C196" s="4">
        <v>5101011</v>
      </c>
      <c r="D196" s="3">
        <v>1323</v>
      </c>
      <c r="E196" s="26">
        <v>255.42</v>
      </c>
    </row>
    <row r="197" spans="1:5" ht="20.100000000000001" customHeight="1" x14ac:dyDescent="0.25">
      <c r="A197" s="121"/>
      <c r="B197" s="5" t="s">
        <v>343</v>
      </c>
      <c r="C197" s="4">
        <v>5101012</v>
      </c>
      <c r="D197" s="3">
        <v>1313</v>
      </c>
      <c r="E197" s="26">
        <v>170.54</v>
      </c>
    </row>
    <row r="198" spans="1:5" ht="20.100000000000001" customHeight="1" x14ac:dyDescent="0.25">
      <c r="A198" s="121"/>
      <c r="B198" s="5" t="s">
        <v>343</v>
      </c>
      <c r="C198" s="4">
        <v>5101013</v>
      </c>
      <c r="D198" s="3">
        <v>1611</v>
      </c>
      <c r="E198" s="26">
        <v>450.28</v>
      </c>
    </row>
    <row r="199" spans="1:5" s="41" customFormat="1" ht="20.100000000000001" customHeight="1" x14ac:dyDescent="0.25">
      <c r="A199" s="121"/>
      <c r="B199" s="5" t="s">
        <v>343</v>
      </c>
      <c r="C199" s="4">
        <v>5101015</v>
      </c>
      <c r="D199" s="3">
        <v>1212</v>
      </c>
      <c r="E199" s="26">
        <v>137.54</v>
      </c>
    </row>
    <row r="200" spans="1:5" ht="20.100000000000001" customHeight="1" x14ac:dyDescent="0.25">
      <c r="A200" s="121"/>
      <c r="B200" s="5" t="s">
        <v>343</v>
      </c>
      <c r="C200" s="4">
        <v>5101016</v>
      </c>
      <c r="D200" s="3">
        <v>1621</v>
      </c>
      <c r="E200" s="26">
        <v>120.26</v>
      </c>
    </row>
    <row r="201" spans="1:5" s="41" customFormat="1" ht="20.100000000000001" customHeight="1" x14ac:dyDescent="0.25">
      <c r="A201" s="121"/>
      <c r="B201" s="5" t="s">
        <v>343</v>
      </c>
      <c r="C201" s="4">
        <v>5101019</v>
      </c>
      <c r="D201" s="3">
        <v>1323</v>
      </c>
      <c r="E201" s="26">
        <v>145.56</v>
      </c>
    </row>
    <row r="202" spans="1:5" ht="20.100000000000001" customHeight="1" x14ac:dyDescent="0.25">
      <c r="A202" s="121"/>
      <c r="B202" s="129" t="s">
        <v>0</v>
      </c>
      <c r="C202" s="129"/>
      <c r="D202" s="129"/>
      <c r="E202" s="35">
        <f>SUM(E194:E201)</f>
        <v>1737.5999999999997</v>
      </c>
    </row>
    <row r="203" spans="1:5" ht="20.100000000000001" customHeight="1" x14ac:dyDescent="0.25">
      <c r="A203" s="121" t="s">
        <v>350</v>
      </c>
      <c r="B203" s="5" t="s">
        <v>78</v>
      </c>
      <c r="C203" s="4">
        <v>5201001</v>
      </c>
      <c r="D203" s="3">
        <v>1322</v>
      </c>
      <c r="E203" s="26">
        <v>9442</v>
      </c>
    </row>
    <row r="204" spans="1:5" ht="20.100000000000001" customHeight="1" x14ac:dyDescent="0.25">
      <c r="A204" s="121"/>
      <c r="B204" s="5" t="s">
        <v>344</v>
      </c>
      <c r="C204" s="4">
        <v>7221001</v>
      </c>
      <c r="D204" s="3">
        <v>1223</v>
      </c>
      <c r="E204" s="26">
        <v>8196</v>
      </c>
    </row>
    <row r="205" spans="1:5" ht="20.100000000000001" customHeight="1" x14ac:dyDescent="0.25">
      <c r="A205" s="121"/>
      <c r="B205" s="5" t="s">
        <v>344</v>
      </c>
      <c r="C205" s="4">
        <v>7221002</v>
      </c>
      <c r="D205" s="3">
        <v>1323</v>
      </c>
      <c r="E205" s="26">
        <v>6481</v>
      </c>
    </row>
    <row r="206" spans="1:5" ht="20.100000000000001" customHeight="1" x14ac:dyDescent="0.25">
      <c r="A206" s="121"/>
      <c r="B206" s="5" t="s">
        <v>344</v>
      </c>
      <c r="C206" s="4">
        <v>6821002</v>
      </c>
      <c r="D206" s="3">
        <v>1621</v>
      </c>
      <c r="E206" s="26">
        <v>626</v>
      </c>
    </row>
    <row r="207" spans="1:5" ht="20.100000000000001" customHeight="1" x14ac:dyDescent="0.25">
      <c r="A207" s="121"/>
      <c r="B207" s="5" t="s">
        <v>345</v>
      </c>
      <c r="C207" s="4">
        <v>6511001</v>
      </c>
      <c r="D207" s="3">
        <v>1621</v>
      </c>
      <c r="E207" s="26">
        <v>471</v>
      </c>
    </row>
    <row r="208" spans="1:5" ht="20.100000000000001" customHeight="1" x14ac:dyDescent="0.25">
      <c r="A208" s="121"/>
      <c r="B208" s="5" t="s">
        <v>345</v>
      </c>
      <c r="C208" s="4">
        <v>6511002</v>
      </c>
      <c r="D208" s="3">
        <v>1621</v>
      </c>
      <c r="E208" s="26">
        <v>660</v>
      </c>
    </row>
    <row r="209" spans="1:5" ht="20.100000000000001" customHeight="1" x14ac:dyDescent="0.25">
      <c r="A209" s="121"/>
      <c r="B209" s="5" t="s">
        <v>345</v>
      </c>
      <c r="C209" s="4">
        <v>6511003</v>
      </c>
      <c r="D209" s="3">
        <v>1323</v>
      </c>
      <c r="E209" s="26">
        <v>674</v>
      </c>
    </row>
    <row r="210" spans="1:5" ht="20.100000000000001" customHeight="1" x14ac:dyDescent="0.25">
      <c r="A210" s="121"/>
      <c r="B210" s="5" t="s">
        <v>345</v>
      </c>
      <c r="C210" s="4">
        <v>6511004</v>
      </c>
      <c r="D210" s="3">
        <v>1323</v>
      </c>
      <c r="E210" s="26">
        <v>643</v>
      </c>
    </row>
    <row r="211" spans="1:5" ht="20.100000000000001" customHeight="1" x14ac:dyDescent="0.25">
      <c r="A211" s="121"/>
      <c r="B211" s="5" t="s">
        <v>345</v>
      </c>
      <c r="C211" s="4">
        <v>6511005</v>
      </c>
      <c r="D211" s="3">
        <v>1322</v>
      </c>
      <c r="E211" s="26">
        <v>666</v>
      </c>
    </row>
    <row r="212" spans="1:5" ht="20.100000000000001" customHeight="1" x14ac:dyDescent="0.25">
      <c r="A212" s="121"/>
      <c r="B212" s="5" t="s">
        <v>345</v>
      </c>
      <c r="C212" s="4">
        <v>6513001</v>
      </c>
      <c r="D212" s="3">
        <v>1223</v>
      </c>
      <c r="E212" s="26">
        <v>571</v>
      </c>
    </row>
    <row r="213" spans="1:5" ht="20.100000000000001" customHeight="1" x14ac:dyDescent="0.25">
      <c r="A213" s="121"/>
      <c r="B213" s="5" t="s">
        <v>345</v>
      </c>
      <c r="C213" s="4">
        <v>6513002</v>
      </c>
      <c r="D213" s="3">
        <v>1323</v>
      </c>
      <c r="E213" s="26">
        <v>1108</v>
      </c>
    </row>
    <row r="214" spans="1:5" ht="20.100000000000001" customHeight="1" x14ac:dyDescent="0.25">
      <c r="A214" s="121"/>
      <c r="B214" s="5" t="s">
        <v>346</v>
      </c>
      <c r="C214" s="4">
        <v>6201001</v>
      </c>
      <c r="D214" s="3">
        <v>1621</v>
      </c>
      <c r="E214" s="26">
        <v>792</v>
      </c>
    </row>
    <row r="215" spans="1:5" ht="20.100000000000001" customHeight="1" x14ac:dyDescent="0.25">
      <c r="A215" s="121"/>
      <c r="B215" s="5" t="s">
        <v>346</v>
      </c>
      <c r="C215" s="4">
        <v>6202001</v>
      </c>
      <c r="D215" s="3">
        <v>1621</v>
      </c>
      <c r="E215" s="26">
        <v>139</v>
      </c>
    </row>
    <row r="216" spans="1:5" ht="20.100000000000001" customHeight="1" x14ac:dyDescent="0.25">
      <c r="A216" s="121"/>
      <c r="B216" s="5" t="s">
        <v>346</v>
      </c>
      <c r="C216" s="4">
        <v>6202002</v>
      </c>
      <c r="D216" s="3">
        <v>1621</v>
      </c>
      <c r="E216" s="26">
        <v>115</v>
      </c>
    </row>
    <row r="217" spans="1:5" ht="20.100000000000001" customHeight="1" x14ac:dyDescent="0.25">
      <c r="A217" s="121"/>
      <c r="B217" s="57" t="s">
        <v>347</v>
      </c>
      <c r="C217" s="4">
        <v>7203001</v>
      </c>
      <c r="D217" s="3">
        <v>1222</v>
      </c>
      <c r="E217" s="26">
        <v>4746</v>
      </c>
    </row>
    <row r="218" spans="1:5" ht="20.100000000000001" customHeight="1" x14ac:dyDescent="0.25">
      <c r="A218" s="121"/>
      <c r="B218" s="57" t="s">
        <v>348</v>
      </c>
      <c r="C218" s="4">
        <v>6511002</v>
      </c>
      <c r="D218" s="3">
        <v>1621</v>
      </c>
      <c r="E218" s="26">
        <v>254</v>
      </c>
    </row>
    <row r="219" spans="1:5" ht="20.100000000000001" customHeight="1" x14ac:dyDescent="0.25">
      <c r="A219" s="121"/>
      <c r="B219" s="57" t="s">
        <v>348</v>
      </c>
      <c r="C219" s="4">
        <v>6511003</v>
      </c>
      <c r="D219" s="3">
        <v>1621</v>
      </c>
      <c r="E219" s="26">
        <v>274</v>
      </c>
    </row>
    <row r="220" spans="1:5" ht="20.100000000000001" customHeight="1" x14ac:dyDescent="0.25">
      <c r="A220" s="121"/>
      <c r="B220" s="57" t="s">
        <v>348</v>
      </c>
      <c r="C220" s="4">
        <v>6821001</v>
      </c>
      <c r="D220" s="3">
        <v>1621</v>
      </c>
      <c r="E220" s="26">
        <v>56</v>
      </c>
    </row>
    <row r="221" spans="1:5" ht="20.100000000000001" customHeight="1" x14ac:dyDescent="0.25">
      <c r="A221" s="121"/>
      <c r="B221" s="57" t="s">
        <v>349</v>
      </c>
      <c r="C221" s="4">
        <v>5202001</v>
      </c>
      <c r="D221" s="3">
        <v>1621</v>
      </c>
      <c r="E221" s="26">
        <v>8134</v>
      </c>
    </row>
    <row r="222" spans="1:5" ht="20.100000000000001" customHeight="1" x14ac:dyDescent="0.25">
      <c r="A222" s="121"/>
      <c r="B222" s="57" t="s">
        <v>349</v>
      </c>
      <c r="C222" s="4">
        <v>5602002</v>
      </c>
      <c r="D222" s="3">
        <v>1621</v>
      </c>
      <c r="E222" s="26">
        <v>765</v>
      </c>
    </row>
    <row r="223" spans="1:5" ht="20.100000000000001" customHeight="1" x14ac:dyDescent="0.25">
      <c r="A223" s="121"/>
      <c r="B223" s="57" t="s">
        <v>349</v>
      </c>
      <c r="C223" s="4">
        <v>5603001</v>
      </c>
      <c r="D223" s="3">
        <v>1621</v>
      </c>
      <c r="E223" s="26">
        <v>1004</v>
      </c>
    </row>
    <row r="224" spans="1:5" ht="20.100000000000001" customHeight="1" x14ac:dyDescent="0.25">
      <c r="A224" s="121"/>
      <c r="B224" s="57" t="s">
        <v>349</v>
      </c>
      <c r="C224" s="4">
        <v>7201001</v>
      </c>
      <c r="D224" s="3">
        <v>1323</v>
      </c>
      <c r="E224" s="26">
        <v>6074</v>
      </c>
    </row>
    <row r="225" spans="1:5" ht="20.100000000000001" customHeight="1" x14ac:dyDescent="0.25">
      <c r="A225" s="121"/>
      <c r="B225" s="129" t="s">
        <v>0</v>
      </c>
      <c r="C225" s="129"/>
      <c r="D225" s="129"/>
      <c r="E225" s="35">
        <f>SUM(E203:E224)</f>
        <v>51891</v>
      </c>
    </row>
    <row r="226" spans="1:5" ht="20.100000000000001" customHeight="1" x14ac:dyDescent="0.25">
      <c r="A226" s="121" t="s">
        <v>194</v>
      </c>
      <c r="B226" s="62" t="s">
        <v>351</v>
      </c>
      <c r="C226" s="4">
        <v>5101001</v>
      </c>
      <c r="D226" s="3">
        <v>1621</v>
      </c>
      <c r="E226" s="26">
        <v>449</v>
      </c>
    </row>
    <row r="227" spans="1:5" ht="20.100000000000001" customHeight="1" x14ac:dyDescent="0.25">
      <c r="A227" s="121"/>
      <c r="B227" s="62" t="s">
        <v>351</v>
      </c>
      <c r="C227" s="4">
        <v>5101004</v>
      </c>
      <c r="D227" s="3">
        <v>1621</v>
      </c>
      <c r="E227" s="26">
        <v>620</v>
      </c>
    </row>
    <row r="228" spans="1:5" ht="20.100000000000001" customHeight="1" x14ac:dyDescent="0.25">
      <c r="A228" s="121"/>
      <c r="B228" s="62" t="s">
        <v>352</v>
      </c>
      <c r="C228" s="4">
        <v>5101004</v>
      </c>
      <c r="D228" s="3">
        <v>1621</v>
      </c>
      <c r="E228" s="26">
        <v>1099</v>
      </c>
    </row>
    <row r="229" spans="1:5" ht="20.100000000000001" customHeight="1" x14ac:dyDescent="0.25">
      <c r="A229" s="121"/>
      <c r="B229" s="62" t="s">
        <v>352</v>
      </c>
      <c r="C229" s="4">
        <v>6501004</v>
      </c>
      <c r="D229" s="3">
        <v>1621</v>
      </c>
      <c r="E229" s="26">
        <v>273</v>
      </c>
    </row>
    <row r="230" spans="1:5" ht="20.100000000000001" customHeight="1" x14ac:dyDescent="0.25">
      <c r="A230" s="121"/>
      <c r="B230" s="62" t="s">
        <v>352</v>
      </c>
      <c r="C230" s="4">
        <v>6501012</v>
      </c>
      <c r="D230" s="3">
        <v>1621</v>
      </c>
      <c r="E230" s="26">
        <v>472</v>
      </c>
    </row>
    <row r="231" spans="1:5" ht="20.100000000000001" customHeight="1" x14ac:dyDescent="0.25">
      <c r="A231" s="121"/>
      <c r="B231" s="62" t="s">
        <v>352</v>
      </c>
      <c r="C231" s="4">
        <v>6501013</v>
      </c>
      <c r="D231" s="3">
        <v>1621</v>
      </c>
      <c r="E231" s="26">
        <v>553</v>
      </c>
    </row>
    <row r="232" spans="1:5" ht="20.100000000000001" customHeight="1" x14ac:dyDescent="0.25">
      <c r="A232" s="121"/>
      <c r="B232" s="62" t="s">
        <v>352</v>
      </c>
      <c r="C232" s="4">
        <v>6501014</v>
      </c>
      <c r="D232" s="3">
        <v>1621</v>
      </c>
      <c r="E232" s="26">
        <v>349</v>
      </c>
    </row>
    <row r="233" spans="1:5" ht="20.100000000000001" customHeight="1" x14ac:dyDescent="0.25">
      <c r="A233" s="121"/>
      <c r="B233" s="62" t="s">
        <v>352</v>
      </c>
      <c r="C233" s="4">
        <v>6501015</v>
      </c>
      <c r="D233" s="3">
        <v>1621</v>
      </c>
      <c r="E233" s="26">
        <v>289</v>
      </c>
    </row>
    <row r="234" spans="1:5" ht="20.100000000000001" customHeight="1" x14ac:dyDescent="0.25">
      <c r="A234" s="121"/>
      <c r="B234" s="62" t="s">
        <v>352</v>
      </c>
      <c r="C234" s="4">
        <v>6501016</v>
      </c>
      <c r="D234" s="3">
        <v>1621</v>
      </c>
      <c r="E234" s="26">
        <v>439</v>
      </c>
    </row>
    <row r="235" spans="1:5" ht="20.100000000000001" customHeight="1" x14ac:dyDescent="0.25">
      <c r="A235" s="121"/>
      <c r="B235" s="63" t="s">
        <v>353</v>
      </c>
      <c r="C235" s="4">
        <v>6502002</v>
      </c>
      <c r="D235" s="3">
        <v>1611</v>
      </c>
      <c r="E235" s="26">
        <v>818</v>
      </c>
    </row>
    <row r="236" spans="1:5" ht="20.100000000000001" customHeight="1" x14ac:dyDescent="0.25">
      <c r="A236" s="121"/>
      <c r="B236" s="63" t="s">
        <v>353</v>
      </c>
      <c r="C236" s="4">
        <v>5401003</v>
      </c>
      <c r="D236" s="3">
        <v>1621</v>
      </c>
      <c r="E236" s="26">
        <v>1009</v>
      </c>
    </row>
    <row r="237" spans="1:5" ht="20.100000000000001" customHeight="1" x14ac:dyDescent="0.25">
      <c r="A237" s="121"/>
      <c r="B237" s="63" t="s">
        <v>353</v>
      </c>
      <c r="C237" s="4">
        <v>5402004</v>
      </c>
      <c r="D237" s="3">
        <v>1621</v>
      </c>
      <c r="E237" s="26">
        <v>544</v>
      </c>
    </row>
    <row r="238" spans="1:5" ht="20.100000000000001" customHeight="1" x14ac:dyDescent="0.25">
      <c r="A238" s="121"/>
      <c r="B238" s="63" t="s">
        <v>353</v>
      </c>
      <c r="C238" s="4">
        <v>6502001</v>
      </c>
      <c r="D238" s="3">
        <v>1621</v>
      </c>
      <c r="E238" s="26">
        <v>1000</v>
      </c>
    </row>
    <row r="239" spans="1:5" ht="20.100000000000001" customHeight="1" x14ac:dyDescent="0.25">
      <c r="A239" s="121"/>
      <c r="B239" s="5" t="s">
        <v>354</v>
      </c>
      <c r="C239" s="58">
        <v>6011001</v>
      </c>
      <c r="D239" s="3">
        <v>1621</v>
      </c>
      <c r="E239" s="26">
        <v>631</v>
      </c>
    </row>
    <row r="240" spans="1:5" ht="20.100000000000001" customHeight="1" x14ac:dyDescent="0.25">
      <c r="A240" s="121"/>
      <c r="B240" s="5" t="s">
        <v>355</v>
      </c>
      <c r="C240" s="58">
        <v>6511001</v>
      </c>
      <c r="D240" s="3">
        <v>1621</v>
      </c>
      <c r="E240" s="26">
        <v>257</v>
      </c>
    </row>
    <row r="241" spans="1:5" ht="20.100000000000001" customHeight="1" x14ac:dyDescent="0.25">
      <c r="A241" s="121"/>
      <c r="B241" s="5" t="s">
        <v>355</v>
      </c>
      <c r="C241" s="58">
        <v>6511002</v>
      </c>
      <c r="D241" s="3">
        <v>1621</v>
      </c>
      <c r="E241" s="26">
        <v>188</v>
      </c>
    </row>
    <row r="242" spans="1:5" ht="20.100000000000001" customHeight="1" x14ac:dyDescent="0.25">
      <c r="A242" s="121"/>
      <c r="B242" s="5" t="s">
        <v>355</v>
      </c>
      <c r="C242" s="58">
        <v>6512001</v>
      </c>
      <c r="D242" s="3">
        <v>1621</v>
      </c>
      <c r="E242" s="26">
        <v>644</v>
      </c>
    </row>
    <row r="243" spans="1:5" ht="20.100000000000001" customHeight="1" x14ac:dyDescent="0.25">
      <c r="A243" s="121"/>
      <c r="B243" s="5" t="s">
        <v>356</v>
      </c>
      <c r="C243" s="58">
        <v>6541003</v>
      </c>
      <c r="D243" s="3">
        <v>1212</v>
      </c>
      <c r="E243" s="26">
        <v>89</v>
      </c>
    </row>
    <row r="244" spans="1:5" ht="20.100000000000001" customHeight="1" x14ac:dyDescent="0.25">
      <c r="A244" s="121"/>
      <c r="B244" s="5" t="s">
        <v>356</v>
      </c>
      <c r="C244" s="58">
        <v>6541015</v>
      </c>
      <c r="D244" s="3">
        <v>1212</v>
      </c>
      <c r="E244" s="26">
        <v>144</v>
      </c>
    </row>
    <row r="245" spans="1:5" ht="20.100000000000001" customHeight="1" x14ac:dyDescent="0.25">
      <c r="A245" s="121"/>
      <c r="B245" s="5" t="s">
        <v>356</v>
      </c>
      <c r="C245" s="58">
        <v>6541001</v>
      </c>
      <c r="D245" s="3">
        <v>1222</v>
      </c>
      <c r="E245" s="26">
        <v>100</v>
      </c>
    </row>
    <row r="246" spans="1:5" ht="20.100000000000001" customHeight="1" x14ac:dyDescent="0.25">
      <c r="A246" s="121"/>
      <c r="B246" s="5" t="s">
        <v>356</v>
      </c>
      <c r="C246" s="58">
        <v>6541009</v>
      </c>
      <c r="D246" s="3">
        <v>1222</v>
      </c>
      <c r="E246" s="26">
        <v>128</v>
      </c>
    </row>
    <row r="247" spans="1:5" ht="20.100000000000001" customHeight="1" x14ac:dyDescent="0.25">
      <c r="A247" s="121"/>
      <c r="B247" s="5" t="s">
        <v>356</v>
      </c>
      <c r="C247" s="58">
        <v>6541022</v>
      </c>
      <c r="D247" s="3">
        <v>1222</v>
      </c>
      <c r="E247" s="26">
        <v>206</v>
      </c>
    </row>
    <row r="248" spans="1:5" ht="20.100000000000001" customHeight="1" x14ac:dyDescent="0.25">
      <c r="A248" s="121"/>
      <c r="B248" s="5" t="s">
        <v>356</v>
      </c>
      <c r="C248" s="58">
        <v>6541029</v>
      </c>
      <c r="D248" s="3">
        <v>1222</v>
      </c>
      <c r="E248" s="26">
        <v>90</v>
      </c>
    </row>
    <row r="249" spans="1:5" ht="20.100000000000001" customHeight="1" x14ac:dyDescent="0.25">
      <c r="A249" s="121"/>
      <c r="B249" s="5" t="s">
        <v>356</v>
      </c>
      <c r="C249" s="58">
        <v>6541031</v>
      </c>
      <c r="D249" s="3">
        <v>1222</v>
      </c>
      <c r="E249" s="26">
        <v>103</v>
      </c>
    </row>
    <row r="250" spans="1:5" ht="20.100000000000001" customHeight="1" x14ac:dyDescent="0.25">
      <c r="A250" s="121"/>
      <c r="B250" s="5" t="s">
        <v>356</v>
      </c>
      <c r="C250" s="58">
        <v>6541011</v>
      </c>
      <c r="D250" s="3">
        <v>1621</v>
      </c>
      <c r="E250" s="26">
        <v>162</v>
      </c>
    </row>
    <row r="251" spans="1:5" ht="20.100000000000001" customHeight="1" x14ac:dyDescent="0.25">
      <c r="A251" s="121"/>
      <c r="B251" s="5" t="s">
        <v>356</v>
      </c>
      <c r="C251" s="58">
        <v>6541021</v>
      </c>
      <c r="D251" s="3">
        <v>1621</v>
      </c>
      <c r="E251" s="26">
        <v>112</v>
      </c>
    </row>
    <row r="252" spans="1:5" ht="20.100000000000001" customHeight="1" x14ac:dyDescent="0.25">
      <c r="A252" s="121"/>
      <c r="B252" s="5" t="s">
        <v>357</v>
      </c>
      <c r="C252" s="58">
        <v>6511001</v>
      </c>
      <c r="D252" s="3">
        <v>1322</v>
      </c>
      <c r="E252" s="26">
        <v>327</v>
      </c>
    </row>
    <row r="253" spans="1:5" ht="20.100000000000001" customHeight="1" x14ac:dyDescent="0.25">
      <c r="A253" s="121"/>
      <c r="B253" s="5" t="s">
        <v>357</v>
      </c>
      <c r="C253" s="58">
        <v>6511004</v>
      </c>
      <c r="D253" s="3">
        <v>1313</v>
      </c>
      <c r="E253" s="26">
        <v>129</v>
      </c>
    </row>
    <row r="254" spans="1:5" ht="20.100000000000001" customHeight="1" x14ac:dyDescent="0.25">
      <c r="A254" s="121"/>
      <c r="B254" s="5" t="s">
        <v>357</v>
      </c>
      <c r="C254" s="58">
        <v>6511002</v>
      </c>
      <c r="D254" s="3">
        <v>1621</v>
      </c>
      <c r="E254" s="26">
        <v>308</v>
      </c>
    </row>
    <row r="255" spans="1:5" ht="20.100000000000001" customHeight="1" x14ac:dyDescent="0.25">
      <c r="A255" s="121"/>
      <c r="B255" s="5" t="s">
        <v>357</v>
      </c>
      <c r="C255" s="58">
        <v>6511006</v>
      </c>
      <c r="D255" s="3">
        <v>1621</v>
      </c>
      <c r="E255" s="26">
        <v>259</v>
      </c>
    </row>
    <row r="256" spans="1:5" ht="20.100000000000001" customHeight="1" x14ac:dyDescent="0.25">
      <c r="A256" s="121"/>
      <c r="B256" s="129" t="s">
        <v>0</v>
      </c>
      <c r="C256" s="129"/>
      <c r="D256" s="129"/>
      <c r="E256" s="35">
        <f>SUM(E226:E255)</f>
        <v>11791</v>
      </c>
    </row>
    <row r="257" spans="1:5" ht="20.100000000000001" customHeight="1" x14ac:dyDescent="0.25">
      <c r="A257" s="118" t="s">
        <v>87</v>
      </c>
      <c r="B257" s="5" t="s">
        <v>358</v>
      </c>
      <c r="C257" s="4" t="s">
        <v>141</v>
      </c>
      <c r="D257" s="64" t="s">
        <v>3</v>
      </c>
      <c r="E257" s="26">
        <v>365.58</v>
      </c>
    </row>
    <row r="258" spans="1:5" ht="20.100000000000001" customHeight="1" x14ac:dyDescent="0.25">
      <c r="A258" s="119"/>
      <c r="B258" s="5" t="s">
        <v>358</v>
      </c>
      <c r="C258" s="4" t="s">
        <v>142</v>
      </c>
      <c r="D258" s="64" t="s">
        <v>4</v>
      </c>
      <c r="E258" s="26">
        <v>1948.74</v>
      </c>
    </row>
    <row r="259" spans="1:5" ht="20.100000000000001" customHeight="1" x14ac:dyDescent="0.25">
      <c r="A259" s="119"/>
      <c r="B259" s="5" t="s">
        <v>358</v>
      </c>
      <c r="C259" s="4" t="s">
        <v>143</v>
      </c>
      <c r="D259" s="64" t="s">
        <v>2</v>
      </c>
      <c r="E259" s="26">
        <v>853.38</v>
      </c>
    </row>
    <row r="260" spans="1:5" ht="20.100000000000001" customHeight="1" x14ac:dyDescent="0.25">
      <c r="A260" s="119"/>
      <c r="B260" s="5" t="s">
        <v>358</v>
      </c>
      <c r="C260" s="4" t="s">
        <v>359</v>
      </c>
      <c r="D260" s="64" t="s">
        <v>2</v>
      </c>
      <c r="E260" s="26">
        <v>395.36</v>
      </c>
    </row>
    <row r="261" spans="1:5" ht="20.100000000000001" customHeight="1" x14ac:dyDescent="0.25">
      <c r="A261" s="119"/>
      <c r="B261" s="5" t="s">
        <v>358</v>
      </c>
      <c r="C261" s="4" t="s">
        <v>360</v>
      </c>
      <c r="D261" s="64" t="s">
        <v>5</v>
      </c>
      <c r="E261" s="26">
        <v>710.24</v>
      </c>
    </row>
    <row r="262" spans="1:5" ht="20.100000000000001" customHeight="1" x14ac:dyDescent="0.25">
      <c r="A262" s="119"/>
      <c r="B262" s="5" t="s">
        <v>361</v>
      </c>
      <c r="C262" s="4" t="s">
        <v>134</v>
      </c>
      <c r="D262" s="3" t="s">
        <v>2</v>
      </c>
      <c r="E262" s="26">
        <v>219.6</v>
      </c>
    </row>
    <row r="263" spans="1:5" ht="20.100000000000001" customHeight="1" x14ac:dyDescent="0.25">
      <c r="A263" s="119"/>
      <c r="B263" s="5" t="s">
        <v>361</v>
      </c>
      <c r="C263" s="4" t="s">
        <v>132</v>
      </c>
      <c r="D263" s="3" t="s">
        <v>2</v>
      </c>
      <c r="E263" s="26">
        <v>751.24</v>
      </c>
    </row>
    <row r="264" spans="1:5" ht="20.100000000000001" customHeight="1" x14ac:dyDescent="0.25">
      <c r="A264" s="119"/>
      <c r="B264" s="5" t="s">
        <v>361</v>
      </c>
      <c r="C264" s="4" t="s">
        <v>133</v>
      </c>
      <c r="D264" s="3" t="s">
        <v>2</v>
      </c>
      <c r="E264" s="26">
        <v>698.96</v>
      </c>
    </row>
    <row r="265" spans="1:5" ht="20.100000000000001" customHeight="1" x14ac:dyDescent="0.25">
      <c r="A265" s="119"/>
      <c r="B265" s="5" t="s">
        <v>361</v>
      </c>
      <c r="C265" s="4" t="s">
        <v>135</v>
      </c>
      <c r="D265" s="3" t="s">
        <v>2</v>
      </c>
      <c r="E265" s="26">
        <v>356.82</v>
      </c>
    </row>
    <row r="266" spans="1:5" ht="20.100000000000001" customHeight="1" x14ac:dyDescent="0.25">
      <c r="A266" s="119"/>
      <c r="B266" s="5" t="s">
        <v>361</v>
      </c>
      <c r="C266" s="4" t="s">
        <v>136</v>
      </c>
      <c r="D266" s="3" t="s">
        <v>2</v>
      </c>
      <c r="E266" s="26">
        <v>272.60000000000002</v>
      </c>
    </row>
    <row r="267" spans="1:5" ht="20.100000000000001" customHeight="1" x14ac:dyDescent="0.25">
      <c r="A267" s="119"/>
      <c r="B267" s="5" t="s">
        <v>362</v>
      </c>
      <c r="C267" s="4" t="s">
        <v>90</v>
      </c>
      <c r="D267" s="3" t="s">
        <v>2</v>
      </c>
      <c r="E267" s="26">
        <v>379.18</v>
      </c>
    </row>
    <row r="268" spans="1:5" ht="20.100000000000001" customHeight="1" x14ac:dyDescent="0.25">
      <c r="A268" s="119"/>
      <c r="B268" s="5" t="s">
        <v>362</v>
      </c>
      <c r="C268" s="4" t="s">
        <v>92</v>
      </c>
      <c r="D268" s="3" t="s">
        <v>30</v>
      </c>
      <c r="E268" s="26">
        <v>335.98</v>
      </c>
    </row>
    <row r="269" spans="1:5" ht="20.100000000000001" customHeight="1" x14ac:dyDescent="0.25">
      <c r="A269" s="119"/>
      <c r="B269" s="5" t="s">
        <v>362</v>
      </c>
      <c r="C269" s="4" t="s">
        <v>95</v>
      </c>
      <c r="D269" s="3" t="s">
        <v>5</v>
      </c>
      <c r="E269" s="26">
        <v>419</v>
      </c>
    </row>
    <row r="270" spans="1:5" ht="20.100000000000001" customHeight="1" x14ac:dyDescent="0.25">
      <c r="A270" s="119"/>
      <c r="B270" s="5" t="s">
        <v>362</v>
      </c>
      <c r="C270" s="4" t="s">
        <v>91</v>
      </c>
      <c r="D270" s="3" t="s">
        <v>2</v>
      </c>
      <c r="E270" s="26">
        <v>512.98</v>
      </c>
    </row>
    <row r="271" spans="1:5" ht="20.100000000000001" customHeight="1" x14ac:dyDescent="0.25">
      <c r="A271" s="119"/>
      <c r="B271" s="5" t="s">
        <v>362</v>
      </c>
      <c r="C271" s="4" t="s">
        <v>363</v>
      </c>
      <c r="D271" s="3" t="s">
        <v>2</v>
      </c>
      <c r="E271" s="26">
        <v>398.14</v>
      </c>
    </row>
    <row r="272" spans="1:5" ht="20.100000000000001" customHeight="1" x14ac:dyDescent="0.25">
      <c r="A272" s="119"/>
      <c r="B272" s="5" t="s">
        <v>362</v>
      </c>
      <c r="C272" s="4" t="s">
        <v>364</v>
      </c>
      <c r="D272" s="3" t="s">
        <v>5</v>
      </c>
      <c r="E272" s="26">
        <v>497.74</v>
      </c>
    </row>
    <row r="273" spans="1:5" ht="20.100000000000001" customHeight="1" x14ac:dyDescent="0.25">
      <c r="A273" s="119"/>
      <c r="B273" s="5" t="s">
        <v>365</v>
      </c>
      <c r="C273" s="65" t="s">
        <v>366</v>
      </c>
      <c r="D273" s="64" t="s">
        <v>3</v>
      </c>
      <c r="E273" s="86">
        <v>216.8</v>
      </c>
    </row>
    <row r="274" spans="1:5" ht="20.100000000000001" customHeight="1" x14ac:dyDescent="0.25">
      <c r="A274" s="119"/>
      <c r="B274" s="5" t="s">
        <v>365</v>
      </c>
      <c r="C274" s="65" t="s">
        <v>152</v>
      </c>
      <c r="D274" s="64" t="s">
        <v>3</v>
      </c>
      <c r="E274" s="86">
        <v>163.38</v>
      </c>
    </row>
    <row r="275" spans="1:5" ht="20.100000000000001" customHeight="1" x14ac:dyDescent="0.25">
      <c r="A275" s="119"/>
      <c r="B275" s="5" t="s">
        <v>365</v>
      </c>
      <c r="C275" s="65" t="s">
        <v>153</v>
      </c>
      <c r="D275" s="64" t="s">
        <v>2</v>
      </c>
      <c r="E275" s="86">
        <v>259.33999999999997</v>
      </c>
    </row>
    <row r="276" spans="1:5" ht="20.100000000000001" customHeight="1" x14ac:dyDescent="0.25">
      <c r="A276" s="119"/>
      <c r="B276" s="5" t="s">
        <v>365</v>
      </c>
      <c r="C276" s="65" t="s">
        <v>367</v>
      </c>
      <c r="D276" s="64" t="s">
        <v>5</v>
      </c>
      <c r="E276" s="86">
        <v>234.14</v>
      </c>
    </row>
    <row r="277" spans="1:5" ht="20.100000000000001" customHeight="1" x14ac:dyDescent="0.25">
      <c r="A277" s="119"/>
      <c r="B277" s="5" t="s">
        <v>365</v>
      </c>
      <c r="C277" s="65" t="s">
        <v>368</v>
      </c>
      <c r="D277" s="64" t="s">
        <v>30</v>
      </c>
      <c r="E277" s="86">
        <v>209.74</v>
      </c>
    </row>
    <row r="278" spans="1:5" ht="20.100000000000001" customHeight="1" x14ac:dyDescent="0.25">
      <c r="A278" s="119"/>
      <c r="B278" s="5" t="s">
        <v>365</v>
      </c>
      <c r="C278" s="65" t="s">
        <v>369</v>
      </c>
      <c r="D278" s="64" t="s">
        <v>2</v>
      </c>
      <c r="E278" s="86">
        <v>225.08</v>
      </c>
    </row>
    <row r="279" spans="1:5" ht="20.100000000000001" customHeight="1" x14ac:dyDescent="0.25">
      <c r="A279" s="119"/>
      <c r="B279" s="5" t="s">
        <v>365</v>
      </c>
      <c r="C279" s="65" t="s">
        <v>370</v>
      </c>
      <c r="D279" s="64" t="s">
        <v>5</v>
      </c>
      <c r="E279" s="86">
        <v>235.48</v>
      </c>
    </row>
    <row r="280" spans="1:5" ht="20.100000000000001" customHeight="1" x14ac:dyDescent="0.25">
      <c r="A280" s="119"/>
      <c r="B280" s="5" t="s">
        <v>365</v>
      </c>
      <c r="C280" s="65" t="s">
        <v>371</v>
      </c>
      <c r="D280" s="64" t="s">
        <v>5</v>
      </c>
      <c r="E280" s="86">
        <v>236.16</v>
      </c>
    </row>
    <row r="281" spans="1:5" ht="20.100000000000001" customHeight="1" x14ac:dyDescent="0.25">
      <c r="A281" s="119"/>
      <c r="B281" s="5" t="s">
        <v>365</v>
      </c>
      <c r="C281" s="65" t="s">
        <v>372</v>
      </c>
      <c r="D281" s="64" t="s">
        <v>2</v>
      </c>
      <c r="E281" s="86">
        <v>223.3</v>
      </c>
    </row>
    <row r="282" spans="1:5" ht="20.100000000000001" customHeight="1" x14ac:dyDescent="0.25">
      <c r="A282" s="119"/>
      <c r="B282" s="5" t="s">
        <v>373</v>
      </c>
      <c r="C282" s="65" t="s">
        <v>101</v>
      </c>
      <c r="D282" s="64" t="s">
        <v>5</v>
      </c>
      <c r="E282" s="86">
        <v>438.44</v>
      </c>
    </row>
    <row r="283" spans="1:5" ht="20.100000000000001" customHeight="1" x14ac:dyDescent="0.25">
      <c r="A283" s="119"/>
      <c r="B283" s="5" t="s">
        <v>373</v>
      </c>
      <c r="C283" s="65" t="s">
        <v>125</v>
      </c>
      <c r="D283" s="64" t="s">
        <v>5</v>
      </c>
      <c r="E283" s="86">
        <v>449.12</v>
      </c>
    </row>
    <row r="284" spans="1:5" ht="20.100000000000001" customHeight="1" x14ac:dyDescent="0.25">
      <c r="A284" s="119"/>
      <c r="B284" s="5" t="s">
        <v>373</v>
      </c>
      <c r="C284" s="65" t="s">
        <v>126</v>
      </c>
      <c r="D284" s="64" t="s">
        <v>2</v>
      </c>
      <c r="E284" s="86">
        <v>407.6</v>
      </c>
    </row>
    <row r="285" spans="1:5" ht="20.100000000000001" customHeight="1" x14ac:dyDescent="0.25">
      <c r="A285" s="119"/>
      <c r="B285" s="5" t="s">
        <v>373</v>
      </c>
      <c r="C285" s="65" t="s">
        <v>127</v>
      </c>
      <c r="D285" s="64" t="s">
        <v>67</v>
      </c>
      <c r="E285" s="86">
        <v>60.32</v>
      </c>
    </row>
    <row r="286" spans="1:5" ht="20.100000000000001" customHeight="1" x14ac:dyDescent="0.25">
      <c r="A286" s="119"/>
      <c r="B286" s="5" t="s">
        <v>373</v>
      </c>
      <c r="C286" s="65" t="s">
        <v>99</v>
      </c>
      <c r="D286" s="64" t="s">
        <v>67</v>
      </c>
      <c r="E286" s="86">
        <v>195.84</v>
      </c>
    </row>
    <row r="287" spans="1:5" ht="20.100000000000001" customHeight="1" x14ac:dyDescent="0.25">
      <c r="A287" s="119"/>
      <c r="B287" s="5" t="s">
        <v>373</v>
      </c>
      <c r="C287" s="65" t="s">
        <v>129</v>
      </c>
      <c r="D287" s="64" t="s">
        <v>2</v>
      </c>
      <c r="E287" s="86">
        <v>443.66</v>
      </c>
    </row>
    <row r="288" spans="1:5" ht="20.100000000000001" customHeight="1" x14ac:dyDescent="0.25">
      <c r="A288" s="119"/>
      <c r="B288" s="5" t="s">
        <v>373</v>
      </c>
      <c r="C288" s="65" t="s">
        <v>102</v>
      </c>
      <c r="D288" s="64" t="s">
        <v>5</v>
      </c>
      <c r="E288" s="86">
        <v>383.4</v>
      </c>
    </row>
    <row r="289" spans="1:5" ht="20.100000000000001" customHeight="1" x14ac:dyDescent="0.25">
      <c r="A289" s="119"/>
      <c r="B289" s="5" t="s">
        <v>373</v>
      </c>
      <c r="C289" s="65" t="s">
        <v>100</v>
      </c>
      <c r="D289" s="64" t="s">
        <v>5</v>
      </c>
      <c r="E289" s="86">
        <v>368.9</v>
      </c>
    </row>
    <row r="290" spans="1:5" ht="20.100000000000001" customHeight="1" x14ac:dyDescent="0.25">
      <c r="A290" s="119"/>
      <c r="B290" s="5" t="s">
        <v>373</v>
      </c>
      <c r="C290" s="65" t="s">
        <v>103</v>
      </c>
      <c r="D290" s="64" t="s">
        <v>30</v>
      </c>
      <c r="E290" s="86">
        <v>54.22</v>
      </c>
    </row>
    <row r="291" spans="1:5" ht="20.100000000000001" customHeight="1" x14ac:dyDescent="0.25">
      <c r="A291" s="119"/>
      <c r="B291" s="5" t="s">
        <v>373</v>
      </c>
      <c r="C291" s="65" t="s">
        <v>130</v>
      </c>
      <c r="D291" s="64" t="s">
        <v>2</v>
      </c>
      <c r="E291" s="86">
        <v>327.32</v>
      </c>
    </row>
    <row r="292" spans="1:5" ht="20.100000000000001" customHeight="1" x14ac:dyDescent="0.25">
      <c r="A292" s="119"/>
      <c r="B292" s="5" t="s">
        <v>373</v>
      </c>
      <c r="C292" s="65" t="s">
        <v>131</v>
      </c>
      <c r="D292" s="64" t="s">
        <v>2</v>
      </c>
      <c r="E292" s="86">
        <v>376.38</v>
      </c>
    </row>
    <row r="293" spans="1:5" ht="20.100000000000001" customHeight="1" x14ac:dyDescent="0.25">
      <c r="A293" s="119"/>
      <c r="B293" s="5" t="s">
        <v>373</v>
      </c>
      <c r="C293" s="65" t="s">
        <v>375</v>
      </c>
      <c r="D293" s="64" t="s">
        <v>2</v>
      </c>
      <c r="E293" s="86">
        <v>373.38</v>
      </c>
    </row>
    <row r="294" spans="1:5" ht="20.100000000000001" customHeight="1" x14ac:dyDescent="0.25">
      <c r="A294" s="119"/>
      <c r="B294" s="5" t="s">
        <v>376</v>
      </c>
      <c r="C294" s="65" t="s">
        <v>145</v>
      </c>
      <c r="D294" s="64" t="s">
        <v>30</v>
      </c>
      <c r="E294" s="86">
        <v>18.62</v>
      </c>
    </row>
    <row r="295" spans="1:5" ht="20.100000000000001" customHeight="1" x14ac:dyDescent="0.25">
      <c r="A295" s="119"/>
      <c r="B295" s="5" t="s">
        <v>376</v>
      </c>
      <c r="C295" s="65" t="s">
        <v>124</v>
      </c>
      <c r="D295" s="64" t="s">
        <v>2</v>
      </c>
      <c r="E295" s="86">
        <v>272.06</v>
      </c>
    </row>
    <row r="296" spans="1:5" ht="20.100000000000001" customHeight="1" x14ac:dyDescent="0.25">
      <c r="A296" s="119"/>
      <c r="B296" s="5" t="s">
        <v>376</v>
      </c>
      <c r="C296" s="65" t="s">
        <v>146</v>
      </c>
      <c r="D296" s="64" t="s">
        <v>5</v>
      </c>
      <c r="E296" s="86">
        <v>243.96</v>
      </c>
    </row>
    <row r="297" spans="1:5" ht="20.100000000000001" customHeight="1" x14ac:dyDescent="0.25">
      <c r="A297" s="119"/>
      <c r="B297" s="5" t="s">
        <v>376</v>
      </c>
      <c r="C297" s="65" t="s">
        <v>147</v>
      </c>
      <c r="D297" s="64" t="s">
        <v>60</v>
      </c>
      <c r="E297" s="86">
        <v>293.33999999999997</v>
      </c>
    </row>
    <row r="298" spans="1:5" ht="20.100000000000001" customHeight="1" x14ac:dyDescent="0.25">
      <c r="A298" s="119"/>
      <c r="B298" s="5" t="s">
        <v>376</v>
      </c>
      <c r="C298" s="65" t="s">
        <v>148</v>
      </c>
      <c r="D298" s="64" t="s">
        <v>2</v>
      </c>
      <c r="E298" s="86">
        <v>254.3</v>
      </c>
    </row>
    <row r="299" spans="1:5" ht="20.100000000000001" customHeight="1" x14ac:dyDescent="0.25">
      <c r="A299" s="119"/>
      <c r="B299" s="5" t="s">
        <v>376</v>
      </c>
      <c r="C299" s="65" t="s">
        <v>377</v>
      </c>
      <c r="D299" s="64" t="s">
        <v>2</v>
      </c>
      <c r="E299" s="86">
        <v>233.96</v>
      </c>
    </row>
    <row r="300" spans="1:5" ht="20.100000000000001" customHeight="1" x14ac:dyDescent="0.25">
      <c r="A300" s="119"/>
      <c r="B300" s="5" t="s">
        <v>376</v>
      </c>
      <c r="C300" s="65" t="s">
        <v>378</v>
      </c>
      <c r="D300" s="64" t="s">
        <v>2</v>
      </c>
      <c r="E300" s="86">
        <v>103.28</v>
      </c>
    </row>
    <row r="301" spans="1:5" ht="20.100000000000001" customHeight="1" x14ac:dyDescent="0.25">
      <c r="A301" s="119"/>
      <c r="B301" s="5" t="s">
        <v>376</v>
      </c>
      <c r="C301" s="65" t="s">
        <v>379</v>
      </c>
      <c r="D301" s="64" t="s">
        <v>30</v>
      </c>
      <c r="E301" s="86">
        <v>106.74</v>
      </c>
    </row>
    <row r="302" spans="1:5" ht="20.100000000000001" customHeight="1" x14ac:dyDescent="0.25">
      <c r="A302" s="119"/>
      <c r="B302" s="5" t="s">
        <v>376</v>
      </c>
      <c r="C302" s="65" t="s">
        <v>380</v>
      </c>
      <c r="D302" s="64" t="s">
        <v>2</v>
      </c>
      <c r="E302" s="86">
        <v>57.58</v>
      </c>
    </row>
    <row r="303" spans="1:5" ht="20.100000000000001" customHeight="1" x14ac:dyDescent="0.25">
      <c r="A303" s="119"/>
      <c r="B303" s="5" t="s">
        <v>381</v>
      </c>
      <c r="C303" s="65" t="s">
        <v>98</v>
      </c>
      <c r="D303" s="64" t="s">
        <v>30</v>
      </c>
      <c r="E303" s="86">
        <v>294.16000000000003</v>
      </c>
    </row>
    <row r="304" spans="1:5" ht="20.100000000000001" customHeight="1" x14ac:dyDescent="0.25">
      <c r="A304" s="119"/>
      <c r="B304" s="5" t="s">
        <v>381</v>
      </c>
      <c r="C304" s="65" t="s">
        <v>137</v>
      </c>
      <c r="D304" s="64" t="s">
        <v>30</v>
      </c>
      <c r="E304" s="86">
        <v>277.12</v>
      </c>
    </row>
    <row r="305" spans="1:5" ht="20.100000000000001" customHeight="1" x14ac:dyDescent="0.25">
      <c r="A305" s="119"/>
      <c r="B305" s="5" t="s">
        <v>381</v>
      </c>
      <c r="C305" s="65" t="s">
        <v>104</v>
      </c>
      <c r="D305" s="64" t="s">
        <v>30</v>
      </c>
      <c r="E305" s="86">
        <v>235.62</v>
      </c>
    </row>
    <row r="306" spans="1:5" ht="20.100000000000001" customHeight="1" x14ac:dyDescent="0.25">
      <c r="A306" s="119"/>
      <c r="B306" s="5" t="s">
        <v>381</v>
      </c>
      <c r="C306" s="65" t="s">
        <v>138</v>
      </c>
      <c r="D306" s="64" t="s">
        <v>30</v>
      </c>
      <c r="E306" s="86">
        <v>83</v>
      </c>
    </row>
    <row r="307" spans="1:5" ht="20.100000000000001" customHeight="1" x14ac:dyDescent="0.25">
      <c r="A307" s="119"/>
      <c r="B307" s="5" t="s">
        <v>381</v>
      </c>
      <c r="C307" s="65" t="s">
        <v>139</v>
      </c>
      <c r="D307" s="64" t="s">
        <v>30</v>
      </c>
      <c r="E307" s="86">
        <v>150.78</v>
      </c>
    </row>
    <row r="308" spans="1:5" ht="20.100000000000001" customHeight="1" x14ac:dyDescent="0.25">
      <c r="A308" s="119"/>
      <c r="B308" s="5" t="s">
        <v>381</v>
      </c>
      <c r="C308" s="65" t="s">
        <v>140</v>
      </c>
      <c r="D308" s="64" t="s">
        <v>30</v>
      </c>
      <c r="E308" s="86">
        <v>130.36000000000001</v>
      </c>
    </row>
    <row r="309" spans="1:5" ht="20.100000000000001" customHeight="1" x14ac:dyDescent="0.25">
      <c r="A309" s="120"/>
      <c r="B309" s="129" t="s">
        <v>0</v>
      </c>
      <c r="C309" s="129"/>
      <c r="D309" s="129"/>
      <c r="E309" s="35">
        <f>SUM(E257:E308)</f>
        <v>17752.419999999991</v>
      </c>
    </row>
    <row r="310" spans="1:5" ht="20.100000000000001" customHeight="1" x14ac:dyDescent="0.25">
      <c r="A310" s="118" t="s">
        <v>88</v>
      </c>
      <c r="B310" s="19" t="s">
        <v>382</v>
      </c>
      <c r="C310" s="39">
        <v>5101002</v>
      </c>
      <c r="D310" s="39">
        <v>1222</v>
      </c>
      <c r="E310" s="20">
        <v>795</v>
      </c>
    </row>
    <row r="311" spans="1:5" ht="20.100000000000001" customHeight="1" x14ac:dyDescent="0.25">
      <c r="A311" s="120"/>
      <c r="B311" s="122" t="s">
        <v>0</v>
      </c>
      <c r="C311" s="123"/>
      <c r="D311" s="123"/>
      <c r="E311" s="35">
        <f>SUM(E310)</f>
        <v>795</v>
      </c>
    </row>
    <row r="312" spans="1:5" ht="20.100000000000001" customHeight="1" x14ac:dyDescent="0.25">
      <c r="A312" s="118" t="s">
        <v>119</v>
      </c>
      <c r="B312" s="5" t="s">
        <v>383</v>
      </c>
      <c r="C312" s="4">
        <v>5002043</v>
      </c>
      <c r="D312" s="3">
        <v>1213</v>
      </c>
      <c r="E312" s="26">
        <v>215.1</v>
      </c>
    </row>
    <row r="313" spans="1:5" ht="20.100000000000001" customHeight="1" x14ac:dyDescent="0.25">
      <c r="A313" s="119"/>
      <c r="B313" s="5" t="s">
        <v>383</v>
      </c>
      <c r="C313" s="4">
        <v>5002050</v>
      </c>
      <c r="D313" s="3">
        <v>1213</v>
      </c>
      <c r="E313" s="26">
        <v>371.98</v>
      </c>
    </row>
    <row r="314" spans="1:5" ht="20.100000000000001" customHeight="1" x14ac:dyDescent="0.25">
      <c r="A314" s="119"/>
      <c r="B314" s="5" t="s">
        <v>383</v>
      </c>
      <c r="C314" s="4">
        <v>5002030</v>
      </c>
      <c r="D314" s="3">
        <v>1223</v>
      </c>
      <c r="E314" s="26">
        <v>115.88</v>
      </c>
    </row>
    <row r="315" spans="1:5" ht="20.100000000000001" customHeight="1" x14ac:dyDescent="0.25">
      <c r="A315" s="119"/>
      <c r="B315" s="5" t="s">
        <v>384</v>
      </c>
      <c r="C315" s="4">
        <v>5121003</v>
      </c>
      <c r="D315" s="3">
        <v>1223</v>
      </c>
      <c r="E315" s="26">
        <v>1640.82</v>
      </c>
    </row>
    <row r="316" spans="1:5" ht="20.100000000000001" customHeight="1" x14ac:dyDescent="0.25">
      <c r="A316" s="119"/>
      <c r="B316" s="5" t="s">
        <v>384</v>
      </c>
      <c r="C316" s="4">
        <v>5121002</v>
      </c>
      <c r="D316" s="3">
        <v>1223</v>
      </c>
      <c r="E316" s="26">
        <v>1654.32</v>
      </c>
    </row>
    <row r="317" spans="1:5" ht="20.100000000000001" customHeight="1" x14ac:dyDescent="0.25">
      <c r="A317" s="119"/>
      <c r="B317" s="5" t="s">
        <v>385</v>
      </c>
      <c r="C317" s="4">
        <v>6203001</v>
      </c>
      <c r="D317" s="3">
        <v>1312</v>
      </c>
      <c r="E317" s="26">
        <v>67.64</v>
      </c>
    </row>
    <row r="318" spans="1:5" ht="20.100000000000001" customHeight="1" x14ac:dyDescent="0.25">
      <c r="A318" s="119"/>
      <c r="B318" s="5" t="s">
        <v>383</v>
      </c>
      <c r="C318" s="4">
        <v>5002010</v>
      </c>
      <c r="D318" s="3">
        <v>1313</v>
      </c>
      <c r="E318" s="26">
        <v>251.04</v>
      </c>
    </row>
    <row r="319" spans="1:5" ht="20.100000000000001" customHeight="1" x14ac:dyDescent="0.25">
      <c r="A319" s="119"/>
      <c r="B319" s="5" t="s">
        <v>383</v>
      </c>
      <c r="C319" s="4">
        <v>5002034</v>
      </c>
      <c r="D319" s="3">
        <v>1313</v>
      </c>
      <c r="E319" s="26">
        <v>423.36099999999999</v>
      </c>
    </row>
    <row r="320" spans="1:5" ht="20.100000000000001" customHeight="1" x14ac:dyDescent="0.25">
      <c r="A320" s="119"/>
      <c r="B320" s="5" t="s">
        <v>385</v>
      </c>
      <c r="C320" s="4">
        <v>6202001</v>
      </c>
      <c r="D320" s="3">
        <v>1322</v>
      </c>
      <c r="E320" s="26">
        <v>467</v>
      </c>
    </row>
    <row r="321" spans="1:5" ht="20.100000000000001" customHeight="1" x14ac:dyDescent="0.25">
      <c r="A321" s="119"/>
      <c r="B321" s="5" t="s">
        <v>383</v>
      </c>
      <c r="C321" s="4">
        <v>5002049</v>
      </c>
      <c r="D321" s="3">
        <v>1322</v>
      </c>
      <c r="E321" s="26">
        <v>21.5</v>
      </c>
    </row>
    <row r="322" spans="1:5" ht="20.100000000000001" customHeight="1" x14ac:dyDescent="0.25">
      <c r="A322" s="119"/>
      <c r="B322" s="5" t="s">
        <v>385</v>
      </c>
      <c r="C322" s="4">
        <v>6202004</v>
      </c>
      <c r="D322" s="3">
        <v>1322</v>
      </c>
      <c r="E322" s="26">
        <v>1092.02</v>
      </c>
    </row>
    <row r="323" spans="1:5" ht="20.100000000000001" customHeight="1" x14ac:dyDescent="0.25">
      <c r="A323" s="119"/>
      <c r="B323" s="5" t="s">
        <v>385</v>
      </c>
      <c r="C323" s="4">
        <v>6204011</v>
      </c>
      <c r="D323" s="3">
        <v>1323</v>
      </c>
      <c r="E323" s="26">
        <v>6945.92</v>
      </c>
    </row>
    <row r="324" spans="1:5" ht="20.100000000000001" customHeight="1" x14ac:dyDescent="0.25">
      <c r="A324" s="119"/>
      <c r="B324" s="5" t="s">
        <v>383</v>
      </c>
      <c r="C324" s="4">
        <v>5002005</v>
      </c>
      <c r="D324" s="3">
        <v>1323</v>
      </c>
      <c r="E324" s="26">
        <v>220.64</v>
      </c>
    </row>
    <row r="325" spans="1:5" ht="20.100000000000001" customHeight="1" x14ac:dyDescent="0.25">
      <c r="A325" s="119"/>
      <c r="B325" s="5" t="s">
        <v>383</v>
      </c>
      <c r="C325" s="4">
        <v>5002009</v>
      </c>
      <c r="D325" s="3">
        <v>1323</v>
      </c>
      <c r="E325" s="26">
        <v>226.38</v>
      </c>
    </row>
    <row r="326" spans="1:5" ht="20.100000000000001" customHeight="1" x14ac:dyDescent="0.25">
      <c r="A326" s="119"/>
      <c r="B326" s="5" t="s">
        <v>383</v>
      </c>
      <c r="C326" s="4">
        <v>5002017</v>
      </c>
      <c r="D326" s="3">
        <v>1323</v>
      </c>
      <c r="E326" s="26">
        <v>246.8</v>
      </c>
    </row>
    <row r="327" spans="1:5" ht="20.100000000000001" customHeight="1" x14ac:dyDescent="0.25">
      <c r="A327" s="119"/>
      <c r="B327" s="5" t="s">
        <v>383</v>
      </c>
      <c r="C327" s="4">
        <v>5002022</v>
      </c>
      <c r="D327" s="3">
        <v>1323</v>
      </c>
      <c r="E327" s="26">
        <v>231.16</v>
      </c>
    </row>
    <row r="328" spans="1:5" ht="20.100000000000001" customHeight="1" x14ac:dyDescent="0.25">
      <c r="A328" s="119"/>
      <c r="B328" s="5" t="s">
        <v>383</v>
      </c>
      <c r="C328" s="4">
        <v>5002027</v>
      </c>
      <c r="D328" s="3">
        <v>1323</v>
      </c>
      <c r="E328" s="26">
        <v>1091.5999999999999</v>
      </c>
    </row>
    <row r="329" spans="1:5" ht="20.100000000000001" customHeight="1" x14ac:dyDescent="0.25">
      <c r="A329" s="119"/>
      <c r="B329" s="5" t="s">
        <v>383</v>
      </c>
      <c r="C329" s="4">
        <v>5002028</v>
      </c>
      <c r="D329" s="3">
        <v>1323</v>
      </c>
      <c r="E329" s="26">
        <v>1053.2</v>
      </c>
    </row>
    <row r="330" spans="1:5" ht="20.100000000000001" customHeight="1" x14ac:dyDescent="0.25">
      <c r="A330" s="119"/>
      <c r="B330" s="5" t="s">
        <v>383</v>
      </c>
      <c r="C330" s="4">
        <v>5002035</v>
      </c>
      <c r="D330" s="3">
        <v>1323</v>
      </c>
      <c r="E330" s="26">
        <v>239.34</v>
      </c>
    </row>
    <row r="331" spans="1:5" ht="20.100000000000001" customHeight="1" x14ac:dyDescent="0.25">
      <c r="A331" s="119"/>
      <c r="B331" s="5" t="s">
        <v>383</v>
      </c>
      <c r="C331" s="4">
        <v>5002036</v>
      </c>
      <c r="D331" s="3">
        <v>1323</v>
      </c>
      <c r="E331" s="26">
        <v>224.02</v>
      </c>
    </row>
    <row r="332" spans="1:5" ht="20.100000000000001" customHeight="1" x14ac:dyDescent="0.25">
      <c r="A332" s="119"/>
      <c r="B332" s="5" t="s">
        <v>383</v>
      </c>
      <c r="C332" s="4">
        <v>5002037</v>
      </c>
      <c r="D332" s="3">
        <v>1323</v>
      </c>
      <c r="E332" s="26">
        <v>217.66</v>
      </c>
    </row>
    <row r="333" spans="1:5" ht="20.100000000000001" customHeight="1" x14ac:dyDescent="0.25">
      <c r="A333" s="119"/>
      <c r="B333" s="5" t="s">
        <v>383</v>
      </c>
      <c r="C333" s="4">
        <v>5002041</v>
      </c>
      <c r="D333" s="3">
        <v>1323</v>
      </c>
      <c r="E333" s="26">
        <v>1042.08</v>
      </c>
    </row>
    <row r="334" spans="1:5" ht="20.100000000000001" customHeight="1" x14ac:dyDescent="0.25">
      <c r="A334" s="119"/>
      <c r="B334" s="5" t="s">
        <v>383</v>
      </c>
      <c r="C334" s="4">
        <v>5002046</v>
      </c>
      <c r="D334" s="3">
        <v>1323</v>
      </c>
      <c r="E334" s="26">
        <v>1033.1890000000001</v>
      </c>
    </row>
    <row r="335" spans="1:5" ht="20.100000000000001" customHeight="1" x14ac:dyDescent="0.25">
      <c r="A335" s="119"/>
      <c r="B335" s="5" t="s">
        <v>383</v>
      </c>
      <c r="C335" s="4">
        <v>5002051</v>
      </c>
      <c r="D335" s="3">
        <v>1323</v>
      </c>
      <c r="E335" s="26">
        <v>1043.1199999999999</v>
      </c>
    </row>
    <row r="336" spans="1:5" ht="20.100000000000001" customHeight="1" x14ac:dyDescent="0.25">
      <c r="A336" s="119"/>
      <c r="B336" s="5" t="s">
        <v>383</v>
      </c>
      <c r="C336" s="4">
        <v>5002023</v>
      </c>
      <c r="D336" s="3">
        <v>1611</v>
      </c>
      <c r="E336" s="26">
        <v>222.06</v>
      </c>
    </row>
    <row r="337" spans="1:5" ht="20.100000000000001" customHeight="1" x14ac:dyDescent="0.25">
      <c r="A337" s="119"/>
      <c r="B337" s="5" t="s">
        <v>383</v>
      </c>
      <c r="C337" s="4">
        <v>5002047</v>
      </c>
      <c r="D337" s="3">
        <v>1611</v>
      </c>
      <c r="E337" s="26">
        <v>343.18</v>
      </c>
    </row>
    <row r="338" spans="1:5" ht="20.100000000000001" customHeight="1" x14ac:dyDescent="0.25">
      <c r="A338" s="119"/>
      <c r="B338" s="5" t="s">
        <v>383</v>
      </c>
      <c r="C338" s="4">
        <v>5002001</v>
      </c>
      <c r="D338" s="3">
        <v>1621</v>
      </c>
      <c r="E338" s="26">
        <v>1059.53</v>
      </c>
    </row>
    <row r="339" spans="1:5" ht="20.100000000000001" customHeight="1" x14ac:dyDescent="0.25">
      <c r="A339" s="119"/>
      <c r="B339" s="5" t="s">
        <v>383</v>
      </c>
      <c r="C339" s="4">
        <v>5002018</v>
      </c>
      <c r="D339" s="3">
        <v>1621</v>
      </c>
      <c r="E339" s="26">
        <v>78.02</v>
      </c>
    </row>
    <row r="340" spans="1:5" ht="20.100000000000001" customHeight="1" x14ac:dyDescent="0.25">
      <c r="A340" s="119"/>
      <c r="B340" s="5" t="s">
        <v>383</v>
      </c>
      <c r="C340" s="4">
        <v>5002048</v>
      </c>
      <c r="D340" s="3">
        <v>1621</v>
      </c>
      <c r="E340" s="26">
        <v>248.4</v>
      </c>
    </row>
    <row r="341" spans="1:5" ht="20.100000000000001" customHeight="1" x14ac:dyDescent="0.25">
      <c r="A341" s="119"/>
      <c r="B341" s="5" t="s">
        <v>384</v>
      </c>
      <c r="C341" s="4">
        <v>5121001</v>
      </c>
      <c r="D341" s="3">
        <v>1621</v>
      </c>
      <c r="E341" s="26">
        <v>222.94</v>
      </c>
    </row>
    <row r="342" spans="1:5" ht="20.100000000000001" customHeight="1" x14ac:dyDescent="0.25">
      <c r="A342" s="119"/>
      <c r="B342" s="5" t="s">
        <v>386</v>
      </c>
      <c r="C342" s="4">
        <v>5111004</v>
      </c>
      <c r="D342" s="3">
        <v>1621</v>
      </c>
      <c r="E342" s="26">
        <v>2251.14</v>
      </c>
    </row>
    <row r="343" spans="1:5" ht="20.100000000000001" customHeight="1" x14ac:dyDescent="0.25">
      <c r="A343" s="120"/>
      <c r="B343" s="122" t="s">
        <v>0</v>
      </c>
      <c r="C343" s="123"/>
      <c r="D343" s="123"/>
      <c r="E343" s="35">
        <f>SUM(E312:E342)</f>
        <v>24561.039999999994</v>
      </c>
    </row>
    <row r="344" spans="1:5" ht="20.100000000000001" customHeight="1" x14ac:dyDescent="0.25">
      <c r="A344" s="121" t="s">
        <v>393</v>
      </c>
      <c r="B344" s="5" t="s">
        <v>387</v>
      </c>
      <c r="C344" s="11">
        <v>6511001</v>
      </c>
      <c r="D344" s="64" t="s">
        <v>11</v>
      </c>
      <c r="E344" s="84">
        <v>159.63999999999999</v>
      </c>
    </row>
    <row r="345" spans="1:5" ht="20.100000000000001" customHeight="1" x14ac:dyDescent="0.25">
      <c r="A345" s="121"/>
      <c r="B345" s="5" t="s">
        <v>387</v>
      </c>
      <c r="C345" s="11">
        <v>6511004</v>
      </c>
      <c r="D345" s="64" t="s">
        <v>17</v>
      </c>
      <c r="E345" s="84">
        <v>515.78</v>
      </c>
    </row>
    <row r="346" spans="1:5" ht="20.100000000000001" customHeight="1" x14ac:dyDescent="0.25">
      <c r="A346" s="121"/>
      <c r="B346" s="5" t="s">
        <v>387</v>
      </c>
      <c r="C346" s="11">
        <v>6511014</v>
      </c>
      <c r="D346" s="64" t="s">
        <v>30</v>
      </c>
      <c r="E346" s="84">
        <v>680.04</v>
      </c>
    </row>
    <row r="347" spans="1:5" ht="20.100000000000001" customHeight="1" x14ac:dyDescent="0.25">
      <c r="A347" s="121"/>
      <c r="B347" s="5" t="s">
        <v>387</v>
      </c>
      <c r="C347" s="11">
        <v>6511018</v>
      </c>
      <c r="D347" s="64" t="s">
        <v>17</v>
      </c>
      <c r="E347" s="84">
        <v>359.72</v>
      </c>
    </row>
    <row r="348" spans="1:5" ht="20.100000000000001" customHeight="1" x14ac:dyDescent="0.25">
      <c r="A348" s="121"/>
      <c r="B348" s="5" t="s">
        <v>387</v>
      </c>
      <c r="C348" s="11">
        <v>6511022</v>
      </c>
      <c r="D348" s="64" t="s">
        <v>30</v>
      </c>
      <c r="E348" s="84">
        <v>94.74</v>
      </c>
    </row>
    <row r="349" spans="1:5" ht="20.100000000000001" customHeight="1" x14ac:dyDescent="0.25">
      <c r="A349" s="121"/>
      <c r="B349" s="5" t="s">
        <v>388</v>
      </c>
      <c r="C349" s="11">
        <v>6521007</v>
      </c>
      <c r="D349" s="64" t="s">
        <v>30</v>
      </c>
      <c r="E349" s="87">
        <v>71.7</v>
      </c>
    </row>
    <row r="350" spans="1:5" ht="20.100000000000001" customHeight="1" x14ac:dyDescent="0.25">
      <c r="A350" s="121"/>
      <c r="B350" s="5" t="s">
        <v>388</v>
      </c>
      <c r="C350" s="11">
        <v>6521010</v>
      </c>
      <c r="D350" s="64" t="s">
        <v>2</v>
      </c>
      <c r="E350" s="87">
        <v>58.4</v>
      </c>
    </row>
    <row r="351" spans="1:5" ht="20.100000000000001" customHeight="1" x14ac:dyDescent="0.25">
      <c r="A351" s="121"/>
      <c r="B351" s="5" t="s">
        <v>389</v>
      </c>
      <c r="C351" s="11">
        <v>5131001</v>
      </c>
      <c r="D351" s="64" t="s">
        <v>11</v>
      </c>
      <c r="E351" s="84">
        <v>497.98</v>
      </c>
    </row>
    <row r="352" spans="1:5" ht="20.100000000000001" customHeight="1" x14ac:dyDescent="0.25">
      <c r="A352" s="121"/>
      <c r="B352" s="5" t="s">
        <v>389</v>
      </c>
      <c r="C352" s="11">
        <v>5131004</v>
      </c>
      <c r="D352" s="64" t="s">
        <v>2</v>
      </c>
      <c r="E352" s="84">
        <v>498.4</v>
      </c>
    </row>
    <row r="353" spans="1:5" ht="20.100000000000001" customHeight="1" x14ac:dyDescent="0.25">
      <c r="A353" s="121"/>
      <c r="B353" s="5" t="s">
        <v>389</v>
      </c>
      <c r="C353" s="11">
        <v>5131005</v>
      </c>
      <c r="D353" s="64" t="s">
        <v>3</v>
      </c>
      <c r="E353" s="84">
        <v>489.98</v>
      </c>
    </row>
    <row r="354" spans="1:5" ht="20.100000000000001" customHeight="1" x14ac:dyDescent="0.25">
      <c r="A354" s="121"/>
      <c r="B354" s="5" t="s">
        <v>390</v>
      </c>
      <c r="C354" s="11">
        <v>6541001</v>
      </c>
      <c r="D354" s="64" t="s">
        <v>30</v>
      </c>
      <c r="E354" s="84">
        <v>716.5</v>
      </c>
    </row>
    <row r="355" spans="1:5" ht="20.100000000000001" customHeight="1" x14ac:dyDescent="0.25">
      <c r="A355" s="121"/>
      <c r="B355" s="5" t="s">
        <v>390</v>
      </c>
      <c r="C355" s="11">
        <v>6541005</v>
      </c>
      <c r="D355" s="64" t="s">
        <v>30</v>
      </c>
      <c r="E355" s="84">
        <v>880.04</v>
      </c>
    </row>
    <row r="356" spans="1:5" ht="20.100000000000001" customHeight="1" x14ac:dyDescent="0.25">
      <c r="A356" s="121"/>
      <c r="B356" s="5" t="s">
        <v>390</v>
      </c>
      <c r="C356" s="11">
        <v>6541010</v>
      </c>
      <c r="D356" s="64" t="s">
        <v>17</v>
      </c>
      <c r="E356" s="84">
        <v>345.94</v>
      </c>
    </row>
    <row r="357" spans="1:5" ht="20.100000000000001" customHeight="1" x14ac:dyDescent="0.25">
      <c r="A357" s="121"/>
      <c r="B357" s="5" t="s">
        <v>390</v>
      </c>
      <c r="C357" s="11">
        <v>6541012</v>
      </c>
      <c r="D357" s="64" t="s">
        <v>17</v>
      </c>
      <c r="E357" s="84">
        <v>286.77999999999997</v>
      </c>
    </row>
    <row r="358" spans="1:5" ht="20.100000000000001" customHeight="1" x14ac:dyDescent="0.25">
      <c r="A358" s="121"/>
      <c r="B358" s="5" t="s">
        <v>390</v>
      </c>
      <c r="C358" s="11">
        <v>6541016</v>
      </c>
      <c r="D358" s="64" t="s">
        <v>30</v>
      </c>
      <c r="E358" s="84">
        <v>345.9</v>
      </c>
    </row>
    <row r="359" spans="1:5" ht="20.100000000000001" customHeight="1" x14ac:dyDescent="0.25">
      <c r="A359" s="121"/>
      <c r="B359" s="5" t="s">
        <v>390</v>
      </c>
      <c r="C359" s="11">
        <v>6541017</v>
      </c>
      <c r="D359" s="64" t="s">
        <v>11</v>
      </c>
      <c r="E359" s="84">
        <v>337.3</v>
      </c>
    </row>
    <row r="360" spans="1:5" ht="20.100000000000001" customHeight="1" x14ac:dyDescent="0.25">
      <c r="A360" s="121"/>
      <c r="B360" s="5" t="s">
        <v>390</v>
      </c>
      <c r="C360" s="11">
        <v>6541019</v>
      </c>
      <c r="D360" s="64" t="s">
        <v>30</v>
      </c>
      <c r="E360" s="84">
        <v>906.48</v>
      </c>
    </row>
    <row r="361" spans="1:5" ht="20.100000000000001" customHeight="1" x14ac:dyDescent="0.25">
      <c r="A361" s="121"/>
      <c r="B361" s="5" t="s">
        <v>390</v>
      </c>
      <c r="C361" s="11">
        <v>6541020</v>
      </c>
      <c r="D361" s="64" t="s">
        <v>17</v>
      </c>
      <c r="E361" s="84">
        <v>685.04</v>
      </c>
    </row>
    <row r="362" spans="1:5" ht="20.100000000000001" customHeight="1" x14ac:dyDescent="0.25">
      <c r="A362" s="121"/>
      <c r="B362" s="5" t="s">
        <v>390</v>
      </c>
      <c r="C362" s="11">
        <v>6541024</v>
      </c>
      <c r="D362" s="64" t="s">
        <v>30</v>
      </c>
      <c r="E362" s="84">
        <v>843.88</v>
      </c>
    </row>
    <row r="363" spans="1:5" ht="20.100000000000001" customHeight="1" x14ac:dyDescent="0.25">
      <c r="A363" s="121"/>
      <c r="B363" s="5" t="s">
        <v>391</v>
      </c>
      <c r="C363" s="11">
        <v>6501002</v>
      </c>
      <c r="D363" s="65" t="s">
        <v>30</v>
      </c>
      <c r="E363" s="84">
        <v>248.76</v>
      </c>
    </row>
    <row r="364" spans="1:5" ht="20.100000000000001" customHeight="1" x14ac:dyDescent="0.25">
      <c r="A364" s="121"/>
      <c r="B364" s="5" t="s">
        <v>391</v>
      </c>
      <c r="C364" s="11">
        <v>6501003</v>
      </c>
      <c r="D364" s="65" t="s">
        <v>17</v>
      </c>
      <c r="E364" s="84">
        <v>210</v>
      </c>
    </row>
    <row r="365" spans="1:5" ht="20.100000000000001" customHeight="1" x14ac:dyDescent="0.25">
      <c r="A365" s="121"/>
      <c r="B365" s="5" t="s">
        <v>391</v>
      </c>
      <c r="C365" s="11">
        <v>6501012</v>
      </c>
      <c r="D365" s="65" t="s">
        <v>30</v>
      </c>
      <c r="E365" s="84">
        <v>1059.48</v>
      </c>
    </row>
    <row r="366" spans="1:5" ht="20.100000000000001" customHeight="1" x14ac:dyDescent="0.25">
      <c r="A366" s="121"/>
      <c r="B366" s="5" t="s">
        <v>391</v>
      </c>
      <c r="C366" s="11">
        <v>6501014</v>
      </c>
      <c r="D366" s="65" t="s">
        <v>4</v>
      </c>
      <c r="E366" s="84">
        <v>561.98</v>
      </c>
    </row>
    <row r="367" spans="1:5" ht="20.100000000000001" customHeight="1" x14ac:dyDescent="0.25">
      <c r="A367" s="121"/>
      <c r="B367" s="5" t="s">
        <v>391</v>
      </c>
      <c r="C367" s="11">
        <v>6501017</v>
      </c>
      <c r="D367" s="65" t="s">
        <v>17</v>
      </c>
      <c r="E367" s="84">
        <v>1018.96</v>
      </c>
    </row>
    <row r="368" spans="1:5" ht="20.100000000000001" customHeight="1" x14ac:dyDescent="0.25">
      <c r="A368" s="121"/>
      <c r="B368" s="5" t="s">
        <v>391</v>
      </c>
      <c r="C368" s="11">
        <v>6501025</v>
      </c>
      <c r="D368" s="65" t="s">
        <v>30</v>
      </c>
      <c r="E368" s="84">
        <v>697.72</v>
      </c>
    </row>
    <row r="369" spans="1:5" ht="20.100000000000001" customHeight="1" x14ac:dyDescent="0.25">
      <c r="A369" s="121"/>
      <c r="B369" s="5" t="s">
        <v>391</v>
      </c>
      <c r="C369" s="11">
        <v>6501026</v>
      </c>
      <c r="D369" s="65" t="s">
        <v>2</v>
      </c>
      <c r="E369" s="84">
        <v>410.4</v>
      </c>
    </row>
    <row r="370" spans="1:5" ht="20.100000000000001" customHeight="1" x14ac:dyDescent="0.25">
      <c r="A370" s="121"/>
      <c r="B370" s="5" t="s">
        <v>391</v>
      </c>
      <c r="C370" s="11">
        <v>6501033</v>
      </c>
      <c r="D370" s="65" t="s">
        <v>30</v>
      </c>
      <c r="E370" s="84">
        <v>414.46</v>
      </c>
    </row>
    <row r="371" spans="1:5" ht="20.100000000000001" customHeight="1" x14ac:dyDescent="0.25">
      <c r="A371" s="121"/>
      <c r="B371" s="5" t="s">
        <v>392</v>
      </c>
      <c r="C371" s="11">
        <v>6561010</v>
      </c>
      <c r="D371" s="65" t="s">
        <v>30</v>
      </c>
      <c r="E371" s="84">
        <v>860</v>
      </c>
    </row>
    <row r="372" spans="1:5" ht="20.100000000000001" customHeight="1" x14ac:dyDescent="0.25">
      <c r="A372" s="121"/>
      <c r="B372" s="122" t="s">
        <v>0</v>
      </c>
      <c r="C372" s="123"/>
      <c r="D372" s="123"/>
      <c r="E372" s="35">
        <f>SUM(E344:E371)</f>
        <v>14255.999999999996</v>
      </c>
    </row>
    <row r="373" spans="1:5" ht="20.100000000000001" customHeight="1" x14ac:dyDescent="0.25">
      <c r="A373" s="121" t="s">
        <v>281</v>
      </c>
      <c r="B373" s="5" t="s">
        <v>394</v>
      </c>
      <c r="C373" s="58">
        <v>6501001</v>
      </c>
      <c r="D373" s="66">
        <v>1313</v>
      </c>
      <c r="E373" s="88">
        <v>317</v>
      </c>
    </row>
    <row r="374" spans="1:5" ht="20.100000000000001" customHeight="1" x14ac:dyDescent="0.25">
      <c r="A374" s="121"/>
      <c r="B374" s="5" t="s">
        <v>394</v>
      </c>
      <c r="C374" s="58">
        <v>6501002</v>
      </c>
      <c r="D374" s="66">
        <v>1323</v>
      </c>
      <c r="E374" s="84">
        <v>454</v>
      </c>
    </row>
    <row r="375" spans="1:5" ht="20.100000000000001" customHeight="1" x14ac:dyDescent="0.25">
      <c r="A375" s="121"/>
      <c r="B375" s="5" t="s">
        <v>394</v>
      </c>
      <c r="C375" s="58">
        <v>6501003</v>
      </c>
      <c r="D375" s="66">
        <v>1322</v>
      </c>
      <c r="E375" s="84">
        <v>395</v>
      </c>
    </row>
    <row r="376" spans="1:5" ht="20.100000000000001" customHeight="1" x14ac:dyDescent="0.25">
      <c r="A376" s="121"/>
      <c r="B376" s="5" t="s">
        <v>394</v>
      </c>
      <c r="C376" s="58">
        <v>6502001</v>
      </c>
      <c r="D376" s="66">
        <v>1223</v>
      </c>
      <c r="E376" s="84">
        <v>468</v>
      </c>
    </row>
    <row r="377" spans="1:5" ht="20.100000000000001" customHeight="1" x14ac:dyDescent="0.25">
      <c r="A377" s="121"/>
      <c r="B377" s="5" t="s">
        <v>395</v>
      </c>
      <c r="C377" s="11">
        <v>5301004</v>
      </c>
      <c r="D377" s="66">
        <v>1223</v>
      </c>
      <c r="E377" s="84">
        <v>226</v>
      </c>
    </row>
    <row r="378" spans="1:5" ht="20.100000000000001" customHeight="1" x14ac:dyDescent="0.25">
      <c r="A378" s="121"/>
      <c r="B378" s="5" t="s">
        <v>395</v>
      </c>
      <c r="C378" s="11">
        <v>5301006</v>
      </c>
      <c r="D378" s="66">
        <v>1323</v>
      </c>
      <c r="E378" s="86">
        <v>318</v>
      </c>
    </row>
    <row r="379" spans="1:5" ht="20.100000000000001" customHeight="1" x14ac:dyDescent="0.25">
      <c r="A379" s="121"/>
      <c r="B379" s="5" t="s">
        <v>396</v>
      </c>
      <c r="C379" s="11">
        <v>6511004</v>
      </c>
      <c r="D379" s="11">
        <v>1323</v>
      </c>
      <c r="E379" s="84">
        <v>315</v>
      </c>
    </row>
    <row r="380" spans="1:5" ht="20.100000000000001" customHeight="1" x14ac:dyDescent="0.25">
      <c r="A380" s="121"/>
      <c r="B380" s="5" t="s">
        <v>396</v>
      </c>
      <c r="C380" s="11">
        <v>6511005</v>
      </c>
      <c r="D380" s="11">
        <v>1621</v>
      </c>
      <c r="E380" s="84">
        <v>365.56</v>
      </c>
    </row>
    <row r="381" spans="1:5" ht="20.100000000000001" customHeight="1" x14ac:dyDescent="0.25">
      <c r="A381" s="121"/>
      <c r="B381" s="5" t="s">
        <v>396</v>
      </c>
      <c r="C381" s="11">
        <v>6511007</v>
      </c>
      <c r="D381" s="11">
        <v>1323</v>
      </c>
      <c r="E381" s="84">
        <v>421.8</v>
      </c>
    </row>
    <row r="382" spans="1:5" ht="20.100000000000001" customHeight="1" x14ac:dyDescent="0.25">
      <c r="A382" s="121"/>
      <c r="B382" s="5" t="s">
        <v>396</v>
      </c>
      <c r="C382" s="11">
        <v>6511008</v>
      </c>
      <c r="D382" s="11">
        <v>1621</v>
      </c>
      <c r="E382" s="84">
        <v>428.8</v>
      </c>
    </row>
    <row r="383" spans="1:5" ht="20.100000000000001" customHeight="1" x14ac:dyDescent="0.25">
      <c r="A383" s="121"/>
      <c r="B383" s="5" t="s">
        <v>396</v>
      </c>
      <c r="C383" s="11">
        <v>6511010</v>
      </c>
      <c r="D383" s="11">
        <v>1621</v>
      </c>
      <c r="E383" s="86">
        <v>273</v>
      </c>
    </row>
    <row r="384" spans="1:5" ht="20.100000000000001" customHeight="1" x14ac:dyDescent="0.25">
      <c r="A384" s="121"/>
      <c r="B384" s="5" t="s">
        <v>396</v>
      </c>
      <c r="C384" s="11">
        <v>6511013</v>
      </c>
      <c r="D384" s="11">
        <v>1621</v>
      </c>
      <c r="E384" s="86">
        <v>808.3</v>
      </c>
    </row>
    <row r="385" spans="1:5" ht="20.100000000000001" customHeight="1" x14ac:dyDescent="0.25">
      <c r="A385" s="121"/>
      <c r="B385" s="5" t="s">
        <v>396</v>
      </c>
      <c r="C385" s="11">
        <v>6511014</v>
      </c>
      <c r="D385" s="11">
        <v>1323</v>
      </c>
      <c r="E385" s="86">
        <v>794.06</v>
      </c>
    </row>
    <row r="386" spans="1:5" ht="20.100000000000001" customHeight="1" x14ac:dyDescent="0.25">
      <c r="A386" s="121"/>
      <c r="B386" s="5" t="s">
        <v>396</v>
      </c>
      <c r="C386" s="11">
        <v>6511015</v>
      </c>
      <c r="D386" s="11">
        <v>1621</v>
      </c>
      <c r="E386" s="86">
        <v>720.98</v>
      </c>
    </row>
    <row r="387" spans="1:5" ht="20.100000000000001" customHeight="1" x14ac:dyDescent="0.25">
      <c r="A387" s="121"/>
      <c r="B387" s="5" t="s">
        <v>396</v>
      </c>
      <c r="C387" s="11">
        <v>6511016</v>
      </c>
      <c r="D387" s="11">
        <v>1621</v>
      </c>
      <c r="E387" s="86">
        <v>522.66</v>
      </c>
    </row>
    <row r="388" spans="1:5" ht="20.100000000000001" customHeight="1" x14ac:dyDescent="0.25">
      <c r="A388" s="121"/>
      <c r="B388" s="5" t="s">
        <v>397</v>
      </c>
      <c r="C388" s="11">
        <v>6511002</v>
      </c>
      <c r="D388" s="11">
        <v>1223</v>
      </c>
      <c r="E388" s="86">
        <v>549</v>
      </c>
    </row>
    <row r="389" spans="1:5" ht="20.100000000000001" customHeight="1" x14ac:dyDescent="0.25">
      <c r="A389" s="121"/>
      <c r="B389" s="5" t="s">
        <v>397</v>
      </c>
      <c r="C389" s="11">
        <v>6511003</v>
      </c>
      <c r="D389" s="11">
        <v>1323</v>
      </c>
      <c r="E389" s="86">
        <v>493</v>
      </c>
    </row>
    <row r="390" spans="1:5" ht="20.100000000000001" customHeight="1" x14ac:dyDescent="0.25">
      <c r="A390" s="121"/>
      <c r="B390" s="5" t="s">
        <v>397</v>
      </c>
      <c r="C390" s="11">
        <v>6511004</v>
      </c>
      <c r="D390" s="11">
        <v>1313</v>
      </c>
      <c r="E390" s="86">
        <v>276</v>
      </c>
    </row>
    <row r="391" spans="1:5" ht="20.100000000000001" customHeight="1" x14ac:dyDescent="0.25">
      <c r="A391" s="121"/>
      <c r="B391" s="5" t="s">
        <v>397</v>
      </c>
      <c r="C391" s="11">
        <v>6511005</v>
      </c>
      <c r="D391" s="11">
        <v>1611</v>
      </c>
      <c r="E391" s="86">
        <v>117</v>
      </c>
    </row>
    <row r="392" spans="1:5" ht="20.100000000000001" customHeight="1" x14ac:dyDescent="0.25">
      <c r="A392" s="121"/>
      <c r="B392" s="5" t="s">
        <v>397</v>
      </c>
      <c r="C392" s="11">
        <v>6511006</v>
      </c>
      <c r="D392" s="11">
        <v>1323</v>
      </c>
      <c r="E392" s="86">
        <v>533</v>
      </c>
    </row>
    <row r="393" spans="1:5" ht="20.100000000000001" customHeight="1" x14ac:dyDescent="0.25">
      <c r="A393" s="121"/>
      <c r="B393" s="5" t="s">
        <v>397</v>
      </c>
      <c r="C393" s="11">
        <v>6511007</v>
      </c>
      <c r="D393" s="11">
        <v>1223</v>
      </c>
      <c r="E393" s="86">
        <v>492</v>
      </c>
    </row>
    <row r="394" spans="1:5" ht="20.100000000000001" customHeight="1" x14ac:dyDescent="0.25">
      <c r="A394" s="121"/>
      <c r="B394" s="5" t="s">
        <v>397</v>
      </c>
      <c r="C394" s="11">
        <v>6511009</v>
      </c>
      <c r="D394" s="11">
        <v>1323</v>
      </c>
      <c r="E394" s="86">
        <v>541</v>
      </c>
    </row>
    <row r="395" spans="1:5" ht="20.100000000000001" customHeight="1" x14ac:dyDescent="0.25">
      <c r="A395" s="121"/>
      <c r="B395" s="5" t="s">
        <v>397</v>
      </c>
      <c r="C395" s="11">
        <v>6511010</v>
      </c>
      <c r="D395" s="11">
        <v>1223</v>
      </c>
      <c r="E395" s="86">
        <v>449</v>
      </c>
    </row>
    <row r="396" spans="1:5" ht="20.100000000000001" customHeight="1" x14ac:dyDescent="0.25">
      <c r="A396" s="121"/>
      <c r="B396" s="5" t="s">
        <v>397</v>
      </c>
      <c r="C396" s="11">
        <v>6511011</v>
      </c>
      <c r="D396" s="11">
        <v>1621</v>
      </c>
      <c r="E396" s="86">
        <v>241</v>
      </c>
    </row>
    <row r="397" spans="1:5" ht="20.100000000000001" customHeight="1" x14ac:dyDescent="0.25">
      <c r="A397" s="121"/>
      <c r="B397" s="5" t="s">
        <v>397</v>
      </c>
      <c r="C397" s="11">
        <v>6511012</v>
      </c>
      <c r="D397" s="11">
        <v>1313</v>
      </c>
      <c r="E397" s="86">
        <v>540</v>
      </c>
    </row>
    <row r="398" spans="1:5" ht="20.100000000000001" customHeight="1" x14ac:dyDescent="0.25">
      <c r="A398" s="121"/>
      <c r="B398" s="5" t="s">
        <v>397</v>
      </c>
      <c r="C398" s="11">
        <v>6511013</v>
      </c>
      <c r="D398" s="11">
        <v>1323</v>
      </c>
      <c r="E398" s="86">
        <v>746</v>
      </c>
    </row>
    <row r="399" spans="1:5" ht="20.100000000000001" customHeight="1" x14ac:dyDescent="0.25">
      <c r="A399" s="121"/>
      <c r="B399" s="5" t="s">
        <v>397</v>
      </c>
      <c r="C399" s="11">
        <v>6511014</v>
      </c>
      <c r="D399" s="11">
        <v>1313</v>
      </c>
      <c r="E399" s="86">
        <v>695</v>
      </c>
    </row>
    <row r="400" spans="1:5" ht="20.100000000000001" customHeight="1" x14ac:dyDescent="0.25">
      <c r="A400" s="121"/>
      <c r="B400" s="5" t="s">
        <v>397</v>
      </c>
      <c r="C400" s="11">
        <v>6511015</v>
      </c>
      <c r="D400" s="11">
        <v>1323</v>
      </c>
      <c r="E400" s="86">
        <v>111</v>
      </c>
    </row>
    <row r="401" spans="1:5" ht="20.100000000000001" customHeight="1" x14ac:dyDescent="0.25">
      <c r="A401" s="121"/>
      <c r="B401" s="122" t="s">
        <v>0</v>
      </c>
      <c r="C401" s="123"/>
      <c r="D401" s="123"/>
      <c r="E401" s="35">
        <f>SUM(E373:E400)</f>
        <v>12611.16</v>
      </c>
    </row>
    <row r="402" spans="1:5" ht="20.100000000000001" customHeight="1" x14ac:dyDescent="0.25">
      <c r="A402" s="121" t="s">
        <v>402</v>
      </c>
      <c r="B402" s="5" t="s">
        <v>78</v>
      </c>
      <c r="C402" s="4">
        <v>5101009</v>
      </c>
      <c r="D402" s="4">
        <v>1322</v>
      </c>
      <c r="E402" s="89">
        <v>442</v>
      </c>
    </row>
    <row r="403" spans="1:5" ht="20.100000000000001" customHeight="1" x14ac:dyDescent="0.25">
      <c r="A403" s="121"/>
      <c r="B403" s="5" t="s">
        <v>78</v>
      </c>
      <c r="C403" s="4">
        <v>5101010</v>
      </c>
      <c r="D403" s="4">
        <v>1322</v>
      </c>
      <c r="E403" s="89">
        <v>459</v>
      </c>
    </row>
    <row r="404" spans="1:5" ht="20.100000000000001" customHeight="1" x14ac:dyDescent="0.25">
      <c r="A404" s="121"/>
      <c r="B404" s="5" t="s">
        <v>78</v>
      </c>
      <c r="C404" s="4">
        <v>5101011</v>
      </c>
      <c r="D404" s="4">
        <v>1322</v>
      </c>
      <c r="E404" s="89">
        <v>493</v>
      </c>
    </row>
    <row r="405" spans="1:5" ht="20.100000000000001" customHeight="1" x14ac:dyDescent="0.25">
      <c r="A405" s="121"/>
      <c r="B405" s="5" t="s">
        <v>78</v>
      </c>
      <c r="C405" s="4">
        <v>5101012</v>
      </c>
      <c r="D405" s="3">
        <v>1621</v>
      </c>
      <c r="E405" s="90">
        <v>478</v>
      </c>
    </row>
    <row r="406" spans="1:5" ht="20.100000000000001" customHeight="1" x14ac:dyDescent="0.25">
      <c r="A406" s="121"/>
      <c r="B406" s="5" t="s">
        <v>398</v>
      </c>
      <c r="C406" s="4">
        <v>5601001</v>
      </c>
      <c r="D406" s="3">
        <v>1322</v>
      </c>
      <c r="E406" s="90">
        <v>890</v>
      </c>
    </row>
    <row r="407" spans="1:5" ht="20.100000000000001" customHeight="1" x14ac:dyDescent="0.25">
      <c r="A407" s="121"/>
      <c r="B407" s="5" t="s">
        <v>398</v>
      </c>
      <c r="C407" s="4">
        <v>6001001</v>
      </c>
      <c r="D407" s="3">
        <v>1322</v>
      </c>
      <c r="E407" s="90">
        <v>465</v>
      </c>
    </row>
    <row r="408" spans="1:5" ht="20.100000000000001" customHeight="1" x14ac:dyDescent="0.25">
      <c r="A408" s="121"/>
      <c r="B408" s="5" t="s">
        <v>399</v>
      </c>
      <c r="C408" s="4">
        <v>7201002</v>
      </c>
      <c r="D408" s="3">
        <v>1322</v>
      </c>
      <c r="E408" s="90">
        <v>4561</v>
      </c>
    </row>
    <row r="409" spans="1:5" ht="20.100000000000001" customHeight="1" x14ac:dyDescent="0.25">
      <c r="A409" s="121"/>
      <c r="B409" s="5" t="s">
        <v>399</v>
      </c>
      <c r="C409" s="4">
        <v>5101001</v>
      </c>
      <c r="D409" s="3">
        <v>1323</v>
      </c>
      <c r="E409" s="90">
        <v>460</v>
      </c>
    </row>
    <row r="410" spans="1:5" ht="20.100000000000001" customHeight="1" x14ac:dyDescent="0.25">
      <c r="A410" s="121"/>
      <c r="B410" s="5" t="s">
        <v>399</v>
      </c>
      <c r="C410" s="4">
        <v>5101002</v>
      </c>
      <c r="D410" s="3">
        <v>1222</v>
      </c>
      <c r="E410" s="90">
        <v>521</v>
      </c>
    </row>
    <row r="411" spans="1:5" ht="20.100000000000001" customHeight="1" x14ac:dyDescent="0.25">
      <c r="A411" s="121"/>
      <c r="B411" s="5" t="s">
        <v>399</v>
      </c>
      <c r="C411" s="4">
        <v>5101004</v>
      </c>
      <c r="D411" s="3">
        <v>1222</v>
      </c>
      <c r="E411" s="90">
        <v>497</v>
      </c>
    </row>
    <row r="412" spans="1:5" ht="20.100000000000001" customHeight="1" x14ac:dyDescent="0.25">
      <c r="A412" s="121"/>
      <c r="B412" s="5" t="s">
        <v>399</v>
      </c>
      <c r="C412" s="4">
        <v>5101005</v>
      </c>
      <c r="D412" s="3">
        <v>1222</v>
      </c>
      <c r="E412" s="90">
        <v>711</v>
      </c>
    </row>
    <row r="413" spans="1:5" ht="20.100000000000001" customHeight="1" x14ac:dyDescent="0.25">
      <c r="A413" s="121"/>
      <c r="B413" s="5" t="s">
        <v>399</v>
      </c>
      <c r="C413" s="4">
        <v>5101006</v>
      </c>
      <c r="D413" s="3">
        <v>1222</v>
      </c>
      <c r="E413" s="90">
        <v>673</v>
      </c>
    </row>
    <row r="414" spans="1:5" ht="20.100000000000001" customHeight="1" x14ac:dyDescent="0.25">
      <c r="A414" s="121"/>
      <c r="B414" s="5" t="s">
        <v>399</v>
      </c>
      <c r="C414" s="4">
        <v>5101007</v>
      </c>
      <c r="D414" s="3">
        <v>1222</v>
      </c>
      <c r="E414" s="90">
        <v>627</v>
      </c>
    </row>
    <row r="415" spans="1:5" ht="20.100000000000001" customHeight="1" x14ac:dyDescent="0.25">
      <c r="A415" s="121"/>
      <c r="B415" s="5" t="s">
        <v>399</v>
      </c>
      <c r="C415" s="4">
        <v>5101008</v>
      </c>
      <c r="D415" s="3">
        <v>1222</v>
      </c>
      <c r="E415" s="90">
        <v>663</v>
      </c>
    </row>
    <row r="416" spans="1:5" ht="20.100000000000001" customHeight="1" x14ac:dyDescent="0.25">
      <c r="A416" s="121"/>
      <c r="B416" s="5" t="s">
        <v>399</v>
      </c>
      <c r="C416" s="4">
        <v>5101009</v>
      </c>
      <c r="D416" s="3">
        <v>1222</v>
      </c>
      <c r="E416" s="90">
        <v>663</v>
      </c>
    </row>
    <row r="417" spans="1:5" ht="20.100000000000001" customHeight="1" x14ac:dyDescent="0.25">
      <c r="A417" s="121"/>
      <c r="B417" s="5" t="s">
        <v>399</v>
      </c>
      <c r="C417" s="4">
        <v>5101010</v>
      </c>
      <c r="D417" s="3">
        <v>1322</v>
      </c>
      <c r="E417" s="90">
        <v>493</v>
      </c>
    </row>
    <row r="418" spans="1:5" ht="20.100000000000001" customHeight="1" x14ac:dyDescent="0.25">
      <c r="A418" s="121"/>
      <c r="B418" s="5" t="s">
        <v>400</v>
      </c>
      <c r="C418" s="4">
        <v>7211003</v>
      </c>
      <c r="D418" s="3">
        <v>1323</v>
      </c>
      <c r="E418" s="90">
        <v>4801</v>
      </c>
    </row>
    <row r="419" spans="1:5" ht="20.100000000000001" customHeight="1" x14ac:dyDescent="0.25">
      <c r="A419" s="121"/>
      <c r="B419" s="5" t="s">
        <v>401</v>
      </c>
      <c r="C419" s="4">
        <v>7211002</v>
      </c>
      <c r="D419" s="3">
        <v>1223</v>
      </c>
      <c r="E419" s="90">
        <v>4545</v>
      </c>
    </row>
    <row r="420" spans="1:5" ht="20.100000000000001" customHeight="1" x14ac:dyDescent="0.25">
      <c r="A420" s="121"/>
      <c r="B420" s="122" t="s">
        <v>0</v>
      </c>
      <c r="C420" s="123"/>
      <c r="D420" s="123"/>
      <c r="E420" s="35">
        <f>SUM(E402:E419)</f>
        <v>22442</v>
      </c>
    </row>
    <row r="421" spans="1:5" ht="20.100000000000001" customHeight="1" x14ac:dyDescent="0.25">
      <c r="A421" s="121" t="s">
        <v>413</v>
      </c>
      <c r="B421" s="67" t="s">
        <v>403</v>
      </c>
      <c r="C421" s="68" t="s">
        <v>92</v>
      </c>
      <c r="D421" s="69" t="s">
        <v>2</v>
      </c>
      <c r="E421" s="91">
        <v>463</v>
      </c>
    </row>
    <row r="422" spans="1:5" ht="20.100000000000001" customHeight="1" x14ac:dyDescent="0.25">
      <c r="A422" s="121"/>
      <c r="B422" s="67" t="s">
        <v>403</v>
      </c>
      <c r="C422" s="68" t="s">
        <v>93</v>
      </c>
      <c r="D422" s="69" t="s">
        <v>11</v>
      </c>
      <c r="E422" s="91">
        <v>263</v>
      </c>
    </row>
    <row r="423" spans="1:5" ht="20.100000000000001" customHeight="1" x14ac:dyDescent="0.25">
      <c r="A423" s="121"/>
      <c r="B423" s="67" t="s">
        <v>403</v>
      </c>
      <c r="C423" s="68" t="s">
        <v>94</v>
      </c>
      <c r="D423" s="69" t="s">
        <v>11</v>
      </c>
      <c r="E423" s="91">
        <v>251</v>
      </c>
    </row>
    <row r="424" spans="1:5" ht="20.100000000000001" customHeight="1" x14ac:dyDescent="0.25">
      <c r="A424" s="121"/>
      <c r="B424" s="67" t="s">
        <v>403</v>
      </c>
      <c r="C424" s="68" t="s">
        <v>404</v>
      </c>
      <c r="D424" s="69" t="s">
        <v>4</v>
      </c>
      <c r="E424" s="91">
        <v>331</v>
      </c>
    </row>
    <row r="425" spans="1:5" ht="20.100000000000001" customHeight="1" x14ac:dyDescent="0.25">
      <c r="A425" s="121"/>
      <c r="B425" s="67" t="s">
        <v>403</v>
      </c>
      <c r="C425" s="68" t="s">
        <v>405</v>
      </c>
      <c r="D425" s="69" t="s">
        <v>61</v>
      </c>
      <c r="E425" s="91">
        <v>138</v>
      </c>
    </row>
    <row r="426" spans="1:5" ht="20.100000000000001" customHeight="1" x14ac:dyDescent="0.25">
      <c r="A426" s="121"/>
      <c r="B426" s="67" t="s">
        <v>403</v>
      </c>
      <c r="C426" s="68" t="s">
        <v>364</v>
      </c>
      <c r="D426" s="69" t="s">
        <v>4</v>
      </c>
      <c r="E426" s="91">
        <v>415</v>
      </c>
    </row>
    <row r="427" spans="1:5" ht="20.100000000000001" customHeight="1" x14ac:dyDescent="0.25">
      <c r="A427" s="121"/>
      <c r="B427" s="67" t="s">
        <v>403</v>
      </c>
      <c r="C427" s="68" t="s">
        <v>406</v>
      </c>
      <c r="D427" s="69" t="s">
        <v>11</v>
      </c>
      <c r="E427" s="91">
        <v>201</v>
      </c>
    </row>
    <row r="428" spans="1:5" ht="20.100000000000001" customHeight="1" x14ac:dyDescent="0.25">
      <c r="A428" s="121"/>
      <c r="B428" s="67" t="s">
        <v>407</v>
      </c>
      <c r="C428" s="68" t="s">
        <v>126</v>
      </c>
      <c r="D428" s="69" t="s">
        <v>2</v>
      </c>
      <c r="E428" s="91">
        <v>920</v>
      </c>
    </row>
    <row r="429" spans="1:5" ht="20.100000000000001" customHeight="1" x14ac:dyDescent="0.25">
      <c r="A429" s="121"/>
      <c r="B429" s="67" t="s">
        <v>407</v>
      </c>
      <c r="C429" s="68" t="s">
        <v>128</v>
      </c>
      <c r="D429" s="69" t="s">
        <v>30</v>
      </c>
      <c r="E429" s="91">
        <v>189</v>
      </c>
    </row>
    <row r="430" spans="1:5" ht="20.100000000000001" customHeight="1" x14ac:dyDescent="0.25">
      <c r="A430" s="121"/>
      <c r="B430" s="67" t="s">
        <v>407</v>
      </c>
      <c r="C430" s="68" t="s">
        <v>374</v>
      </c>
      <c r="D430" s="69" t="s">
        <v>30</v>
      </c>
      <c r="E430" s="91">
        <v>184</v>
      </c>
    </row>
    <row r="431" spans="1:5" ht="20.100000000000001" customHeight="1" x14ac:dyDescent="0.25">
      <c r="A431" s="121"/>
      <c r="B431" s="67" t="s">
        <v>407</v>
      </c>
      <c r="C431" s="68" t="s">
        <v>408</v>
      </c>
      <c r="D431" s="69" t="s">
        <v>4</v>
      </c>
      <c r="E431" s="91">
        <v>65</v>
      </c>
    </row>
    <row r="432" spans="1:5" ht="20.100000000000001" customHeight="1" x14ac:dyDescent="0.25">
      <c r="A432" s="121"/>
      <c r="B432" s="67" t="s">
        <v>407</v>
      </c>
      <c r="C432" s="68" t="s">
        <v>409</v>
      </c>
      <c r="D432" s="69" t="s">
        <v>17</v>
      </c>
      <c r="E432" s="91">
        <v>172</v>
      </c>
    </row>
    <row r="433" spans="1:5" ht="20.100000000000001" customHeight="1" x14ac:dyDescent="0.25">
      <c r="A433" s="121"/>
      <c r="B433" s="67" t="s">
        <v>407</v>
      </c>
      <c r="C433" s="68" t="s">
        <v>410</v>
      </c>
      <c r="D433" s="69" t="s">
        <v>4</v>
      </c>
      <c r="E433" s="91">
        <v>439</v>
      </c>
    </row>
    <row r="434" spans="1:5" ht="20.100000000000001" customHeight="1" x14ac:dyDescent="0.25">
      <c r="A434" s="121"/>
      <c r="B434" s="67" t="s">
        <v>407</v>
      </c>
      <c r="C434" s="68" t="s">
        <v>411</v>
      </c>
      <c r="D434" s="69" t="s">
        <v>4</v>
      </c>
      <c r="E434" s="91">
        <v>413</v>
      </c>
    </row>
    <row r="435" spans="1:5" ht="20.100000000000001" customHeight="1" x14ac:dyDescent="0.25">
      <c r="A435" s="121"/>
      <c r="B435" s="56" t="s">
        <v>412</v>
      </c>
      <c r="C435" s="70">
        <v>6511001</v>
      </c>
      <c r="D435" s="70">
        <v>1611</v>
      </c>
      <c r="E435" s="92">
        <v>236</v>
      </c>
    </row>
    <row r="436" spans="1:5" ht="20.100000000000001" customHeight="1" x14ac:dyDescent="0.25">
      <c r="A436" s="121"/>
      <c r="B436" s="56" t="s">
        <v>412</v>
      </c>
      <c r="C436" s="70">
        <v>6511003</v>
      </c>
      <c r="D436" s="70">
        <v>1621</v>
      </c>
      <c r="E436" s="92">
        <v>537</v>
      </c>
    </row>
    <row r="437" spans="1:5" ht="20.100000000000001" customHeight="1" x14ac:dyDescent="0.25">
      <c r="A437" s="121"/>
      <c r="B437" s="122" t="s">
        <v>0</v>
      </c>
      <c r="C437" s="123"/>
      <c r="D437" s="123"/>
      <c r="E437" s="35">
        <f>SUM(E421:E436)</f>
        <v>5217</v>
      </c>
    </row>
    <row r="438" spans="1:5" ht="20.100000000000001" customHeight="1" x14ac:dyDescent="0.25">
      <c r="A438" s="118" t="s">
        <v>415</v>
      </c>
      <c r="B438" s="5" t="s">
        <v>414</v>
      </c>
      <c r="C438" s="4">
        <v>6541004</v>
      </c>
      <c r="D438" s="3">
        <v>1621</v>
      </c>
      <c r="E438" s="26">
        <v>503.8</v>
      </c>
    </row>
    <row r="439" spans="1:5" ht="20.100000000000001" customHeight="1" x14ac:dyDescent="0.25">
      <c r="A439" s="119"/>
      <c r="B439" s="5" t="s">
        <v>414</v>
      </c>
      <c r="C439" s="4">
        <v>6541002</v>
      </c>
      <c r="D439" s="3">
        <v>1323</v>
      </c>
      <c r="E439" s="26">
        <v>634.02</v>
      </c>
    </row>
    <row r="440" spans="1:5" ht="20.100000000000001" customHeight="1" x14ac:dyDescent="0.25">
      <c r="A440" s="119"/>
      <c r="B440" s="5" t="s">
        <v>414</v>
      </c>
      <c r="C440" s="4">
        <v>6541005</v>
      </c>
      <c r="D440" s="3">
        <v>1212</v>
      </c>
      <c r="E440" s="26">
        <v>6.14</v>
      </c>
    </row>
    <row r="441" spans="1:5" ht="20.100000000000001" customHeight="1" x14ac:dyDescent="0.25">
      <c r="A441" s="119"/>
      <c r="B441" s="5" t="s">
        <v>414</v>
      </c>
      <c r="C441" s="4">
        <v>6541007</v>
      </c>
      <c r="D441" s="3">
        <v>1611</v>
      </c>
      <c r="E441" s="26">
        <v>225.38</v>
      </c>
    </row>
    <row r="442" spans="1:5" ht="20.100000000000001" customHeight="1" x14ac:dyDescent="0.25">
      <c r="A442" s="119"/>
      <c r="B442" s="5" t="s">
        <v>414</v>
      </c>
      <c r="C442" s="4">
        <v>6541009</v>
      </c>
      <c r="D442" s="3">
        <v>1223</v>
      </c>
      <c r="E442" s="26">
        <v>425</v>
      </c>
    </row>
    <row r="443" spans="1:5" ht="20.100000000000001" customHeight="1" x14ac:dyDescent="0.25">
      <c r="A443" s="119"/>
      <c r="B443" s="5" t="s">
        <v>414</v>
      </c>
      <c r="C443" s="4">
        <v>6541012</v>
      </c>
      <c r="D443" s="3">
        <v>1621</v>
      </c>
      <c r="E443" s="26">
        <v>512.70000000000005</v>
      </c>
    </row>
    <row r="444" spans="1:5" ht="20.100000000000001" customHeight="1" x14ac:dyDescent="0.25">
      <c r="A444" s="119"/>
      <c r="B444" s="5" t="s">
        <v>414</v>
      </c>
      <c r="C444" s="4">
        <v>6541016</v>
      </c>
      <c r="D444" s="3">
        <v>1323</v>
      </c>
      <c r="E444" s="26">
        <v>348.38</v>
      </c>
    </row>
    <row r="445" spans="1:5" ht="20.100000000000001" customHeight="1" x14ac:dyDescent="0.25">
      <c r="A445" s="119"/>
      <c r="B445" s="5" t="s">
        <v>414</v>
      </c>
      <c r="C445" s="4">
        <v>6541003</v>
      </c>
      <c r="D445" s="3">
        <v>1223</v>
      </c>
      <c r="E445" s="26">
        <v>654.02</v>
      </c>
    </row>
    <row r="446" spans="1:5" ht="20.100000000000001" customHeight="1" x14ac:dyDescent="0.25">
      <c r="A446" s="119"/>
      <c r="B446" s="5" t="s">
        <v>414</v>
      </c>
      <c r="C446" s="4">
        <v>6542006</v>
      </c>
      <c r="D446" s="3">
        <v>1323</v>
      </c>
      <c r="E446" s="26">
        <v>287.26</v>
      </c>
    </row>
    <row r="447" spans="1:5" ht="20.100000000000001" customHeight="1" x14ac:dyDescent="0.25">
      <c r="A447" s="119"/>
      <c r="B447" s="5" t="s">
        <v>414</v>
      </c>
      <c r="C447" s="4">
        <v>6542003</v>
      </c>
      <c r="D447" s="3">
        <v>1611</v>
      </c>
      <c r="E447" s="26">
        <v>331.76</v>
      </c>
    </row>
    <row r="448" spans="1:5" ht="20.100000000000001" customHeight="1" x14ac:dyDescent="0.25">
      <c r="A448" s="119"/>
      <c r="B448" s="5" t="s">
        <v>414</v>
      </c>
      <c r="C448" s="4">
        <v>6542004</v>
      </c>
      <c r="D448" s="3">
        <v>1621</v>
      </c>
      <c r="E448" s="26">
        <v>419.78</v>
      </c>
    </row>
    <row r="449" spans="1:5" ht="20.100000000000001" customHeight="1" x14ac:dyDescent="0.25">
      <c r="A449" s="119"/>
      <c r="B449" s="5" t="s">
        <v>414</v>
      </c>
      <c r="C449" s="4">
        <v>6542008</v>
      </c>
      <c r="D449" s="3">
        <v>1323</v>
      </c>
      <c r="E449" s="26">
        <v>774.54</v>
      </c>
    </row>
    <row r="450" spans="1:5" ht="20.100000000000001" customHeight="1" x14ac:dyDescent="0.25">
      <c r="A450" s="119"/>
      <c r="B450" s="5" t="s">
        <v>414</v>
      </c>
      <c r="C450" s="4">
        <v>6542005</v>
      </c>
      <c r="D450" s="3">
        <v>1323</v>
      </c>
      <c r="E450" s="26">
        <v>351.78</v>
      </c>
    </row>
    <row r="451" spans="1:5" ht="20.100000000000001" customHeight="1" x14ac:dyDescent="0.25">
      <c r="A451" s="120"/>
      <c r="B451" s="122" t="s">
        <v>0</v>
      </c>
      <c r="C451" s="123"/>
      <c r="D451" s="123"/>
      <c r="E451" s="35">
        <f>SUM(E438:E450)</f>
        <v>5474.5599999999995</v>
      </c>
    </row>
    <row r="452" spans="1:5" ht="20.100000000000001" customHeight="1" x14ac:dyDescent="0.25">
      <c r="A452" s="118" t="s">
        <v>421</v>
      </c>
      <c r="B452" s="5" t="s">
        <v>416</v>
      </c>
      <c r="C452" s="4">
        <v>5111004</v>
      </c>
      <c r="D452" s="3">
        <v>1223</v>
      </c>
      <c r="E452" s="26">
        <v>981.2</v>
      </c>
    </row>
    <row r="453" spans="1:5" ht="20.100000000000001" customHeight="1" x14ac:dyDescent="0.25">
      <c r="A453" s="119"/>
      <c r="B453" s="5" t="s">
        <v>417</v>
      </c>
      <c r="C453" s="4">
        <v>6961001</v>
      </c>
      <c r="D453" s="3">
        <v>1323</v>
      </c>
      <c r="E453" s="26">
        <v>295.12</v>
      </c>
    </row>
    <row r="454" spans="1:5" ht="20.100000000000001" customHeight="1" x14ac:dyDescent="0.25">
      <c r="A454" s="119"/>
      <c r="B454" s="5" t="s">
        <v>417</v>
      </c>
      <c r="C454" s="4">
        <v>6961002</v>
      </c>
      <c r="D454" s="3">
        <v>1621</v>
      </c>
      <c r="E454" s="26">
        <v>1590.98</v>
      </c>
    </row>
    <row r="455" spans="1:5" ht="20.100000000000001" customHeight="1" x14ac:dyDescent="0.25">
      <c r="A455" s="119"/>
      <c r="B455" s="5" t="s">
        <v>417</v>
      </c>
      <c r="C455" s="4">
        <v>6562001</v>
      </c>
      <c r="D455" s="3">
        <v>1621</v>
      </c>
      <c r="E455" s="26">
        <v>514.86</v>
      </c>
    </row>
    <row r="456" spans="1:5" ht="20.100000000000001" customHeight="1" x14ac:dyDescent="0.25">
      <c r="A456" s="119"/>
      <c r="B456" s="5" t="s">
        <v>417</v>
      </c>
      <c r="C456" s="4">
        <v>6562002</v>
      </c>
      <c r="D456" s="3">
        <v>1621</v>
      </c>
      <c r="E456" s="26">
        <v>425.22</v>
      </c>
    </row>
    <row r="457" spans="1:5" ht="20.100000000000001" customHeight="1" x14ac:dyDescent="0.25">
      <c r="A457" s="119"/>
      <c r="B457" s="5" t="s">
        <v>417</v>
      </c>
      <c r="C457" s="4">
        <v>6562003</v>
      </c>
      <c r="D457" s="3">
        <v>1621</v>
      </c>
      <c r="E457" s="26">
        <v>275</v>
      </c>
    </row>
    <row r="458" spans="1:5" ht="20.100000000000001" customHeight="1" x14ac:dyDescent="0.25">
      <c r="A458" s="119"/>
      <c r="B458" s="5" t="s">
        <v>416</v>
      </c>
      <c r="C458" s="4">
        <v>6511001</v>
      </c>
      <c r="D458" s="3">
        <v>1222</v>
      </c>
      <c r="E458" s="26">
        <v>514.1</v>
      </c>
    </row>
    <row r="459" spans="1:5" ht="20.100000000000001" customHeight="1" x14ac:dyDescent="0.25">
      <c r="A459" s="119"/>
      <c r="B459" s="5" t="s">
        <v>416</v>
      </c>
      <c r="C459" s="4">
        <v>6511002</v>
      </c>
      <c r="D459" s="3">
        <v>1323</v>
      </c>
      <c r="E459" s="26">
        <v>767.46</v>
      </c>
    </row>
    <row r="460" spans="1:5" ht="20.100000000000001" customHeight="1" x14ac:dyDescent="0.25">
      <c r="A460" s="119"/>
      <c r="B460" s="5" t="s">
        <v>416</v>
      </c>
      <c r="C460" s="4">
        <v>6511003</v>
      </c>
      <c r="D460" s="3">
        <v>1621</v>
      </c>
      <c r="E460" s="26">
        <v>409.98</v>
      </c>
    </row>
    <row r="461" spans="1:5" ht="20.100000000000001" customHeight="1" x14ac:dyDescent="0.25">
      <c r="A461" s="119"/>
      <c r="B461" s="5" t="s">
        <v>416</v>
      </c>
      <c r="C461" s="4">
        <v>6511005</v>
      </c>
      <c r="D461" s="3">
        <v>1323</v>
      </c>
      <c r="E461" s="26">
        <v>1274.6600000000001</v>
      </c>
    </row>
    <row r="462" spans="1:5" ht="20.100000000000001" customHeight="1" x14ac:dyDescent="0.25">
      <c r="A462" s="119"/>
      <c r="B462" s="5" t="s">
        <v>418</v>
      </c>
      <c r="C462" s="4">
        <v>6521011</v>
      </c>
      <c r="D462" s="3">
        <v>1222</v>
      </c>
      <c r="E462" s="26">
        <v>52.94</v>
      </c>
    </row>
    <row r="463" spans="1:5" ht="20.100000000000001" customHeight="1" x14ac:dyDescent="0.25">
      <c r="A463" s="119"/>
      <c r="B463" s="5" t="s">
        <v>418</v>
      </c>
      <c r="C463" s="4">
        <v>6521010</v>
      </c>
      <c r="D463" s="3">
        <v>1621</v>
      </c>
      <c r="E463" s="26">
        <v>560.14</v>
      </c>
    </row>
    <row r="464" spans="1:5" ht="20.100000000000001" customHeight="1" x14ac:dyDescent="0.25">
      <c r="A464" s="119"/>
      <c r="B464" s="5" t="s">
        <v>418</v>
      </c>
      <c r="C464" s="4">
        <v>6521002</v>
      </c>
      <c r="D464" s="3">
        <v>1222</v>
      </c>
      <c r="E464" s="26">
        <v>243.3</v>
      </c>
    </row>
    <row r="465" spans="1:5" ht="20.100000000000001" customHeight="1" x14ac:dyDescent="0.25">
      <c r="A465" s="119"/>
      <c r="B465" s="5" t="s">
        <v>418</v>
      </c>
      <c r="C465" s="4">
        <v>6521003</v>
      </c>
      <c r="D465" s="3">
        <v>1323</v>
      </c>
      <c r="E465" s="26">
        <v>731.64</v>
      </c>
    </row>
    <row r="466" spans="1:5" ht="20.100000000000001" customHeight="1" x14ac:dyDescent="0.25">
      <c r="A466" s="119"/>
      <c r="B466" s="5" t="s">
        <v>418</v>
      </c>
      <c r="C466" s="4">
        <v>6521005</v>
      </c>
      <c r="D466" s="3">
        <v>1223</v>
      </c>
      <c r="E466" s="26">
        <v>562.04</v>
      </c>
    </row>
    <row r="467" spans="1:5" ht="20.100000000000001" customHeight="1" x14ac:dyDescent="0.25">
      <c r="A467" s="119"/>
      <c r="B467" s="5" t="s">
        <v>418</v>
      </c>
      <c r="C467" s="4">
        <v>6521007</v>
      </c>
      <c r="D467" s="3">
        <v>1621</v>
      </c>
      <c r="E467" s="26">
        <v>764.52</v>
      </c>
    </row>
    <row r="468" spans="1:5" ht="20.100000000000001" customHeight="1" x14ac:dyDescent="0.25">
      <c r="A468" s="119"/>
      <c r="B468" s="5" t="s">
        <v>418</v>
      </c>
      <c r="C468" s="4">
        <v>6521008</v>
      </c>
      <c r="D468" s="3">
        <v>1621</v>
      </c>
      <c r="E468" s="26">
        <v>844.32</v>
      </c>
    </row>
    <row r="469" spans="1:5" ht="20.100000000000001" customHeight="1" x14ac:dyDescent="0.25">
      <c r="A469" s="119"/>
      <c r="B469" s="5" t="s">
        <v>418</v>
      </c>
      <c r="C469" s="4">
        <v>6521009</v>
      </c>
      <c r="D469" s="3">
        <v>1621</v>
      </c>
      <c r="E469" s="26">
        <v>633.36</v>
      </c>
    </row>
    <row r="470" spans="1:5" ht="20.100000000000001" customHeight="1" x14ac:dyDescent="0.25">
      <c r="A470" s="119"/>
      <c r="B470" s="5" t="s">
        <v>419</v>
      </c>
      <c r="C470" s="4">
        <v>5601003</v>
      </c>
      <c r="D470" s="3">
        <v>1323</v>
      </c>
      <c r="E470" s="71">
        <v>20.420000000000002</v>
      </c>
    </row>
    <row r="471" spans="1:5" ht="20.100000000000001" customHeight="1" x14ac:dyDescent="0.25">
      <c r="A471" s="119"/>
      <c r="B471" s="5" t="s">
        <v>419</v>
      </c>
      <c r="C471" s="4">
        <v>5601004</v>
      </c>
      <c r="D471" s="3">
        <v>1621</v>
      </c>
      <c r="E471" s="71">
        <v>442.38</v>
      </c>
    </row>
    <row r="472" spans="1:5" ht="20.100000000000001" customHeight="1" x14ac:dyDescent="0.25">
      <c r="A472" s="119"/>
      <c r="B472" s="5" t="s">
        <v>419</v>
      </c>
      <c r="C472" s="4">
        <v>5601006</v>
      </c>
      <c r="D472" s="3">
        <v>1323</v>
      </c>
      <c r="E472" s="26">
        <v>40.619999999999997</v>
      </c>
    </row>
    <row r="473" spans="1:5" ht="20.100000000000001" customHeight="1" x14ac:dyDescent="0.25">
      <c r="A473" s="119"/>
      <c r="B473" s="5" t="s">
        <v>419</v>
      </c>
      <c r="C473" s="4">
        <v>5601007</v>
      </c>
      <c r="D473" s="3">
        <v>1621</v>
      </c>
      <c r="E473" s="26">
        <v>40.08</v>
      </c>
    </row>
    <row r="474" spans="1:5" ht="20.100000000000001" customHeight="1" x14ac:dyDescent="0.25">
      <c r="A474" s="119"/>
      <c r="B474" s="5" t="s">
        <v>420</v>
      </c>
      <c r="C474" s="72">
        <v>6501002</v>
      </c>
      <c r="D474" s="73">
        <v>1213</v>
      </c>
      <c r="E474" s="71">
        <v>61.42</v>
      </c>
    </row>
    <row r="475" spans="1:5" ht="20.100000000000001" customHeight="1" x14ac:dyDescent="0.25">
      <c r="A475" s="119"/>
      <c r="B475" s="5" t="s">
        <v>420</v>
      </c>
      <c r="C475" s="72">
        <v>6501003</v>
      </c>
      <c r="D475" s="73">
        <v>1323</v>
      </c>
      <c r="E475" s="71">
        <v>397.72</v>
      </c>
    </row>
    <row r="476" spans="1:5" ht="20.100000000000001" customHeight="1" x14ac:dyDescent="0.25">
      <c r="A476" s="119"/>
      <c r="B476" s="5" t="s">
        <v>420</v>
      </c>
      <c r="C476" s="72">
        <v>6501004</v>
      </c>
      <c r="D476" s="73">
        <v>1313</v>
      </c>
      <c r="E476" s="71">
        <v>282.38</v>
      </c>
    </row>
    <row r="477" spans="1:5" ht="20.100000000000001" customHeight="1" x14ac:dyDescent="0.25">
      <c r="A477" s="119"/>
      <c r="B477" s="5" t="s">
        <v>420</v>
      </c>
      <c r="C477" s="72">
        <v>6501006</v>
      </c>
      <c r="D477" s="73">
        <v>1323</v>
      </c>
      <c r="E477" s="71">
        <v>208.64</v>
      </c>
    </row>
    <row r="478" spans="1:5" ht="20.100000000000001" customHeight="1" x14ac:dyDescent="0.25">
      <c r="A478" s="119"/>
      <c r="B478" s="5" t="s">
        <v>420</v>
      </c>
      <c r="C478" s="72">
        <v>6501007</v>
      </c>
      <c r="D478" s="73">
        <v>1323</v>
      </c>
      <c r="E478" s="71">
        <v>295.18</v>
      </c>
    </row>
    <row r="479" spans="1:5" ht="20.100000000000001" customHeight="1" x14ac:dyDescent="0.25">
      <c r="A479" s="119"/>
      <c r="B479" s="5" t="s">
        <v>420</v>
      </c>
      <c r="C479" s="72">
        <v>6501008</v>
      </c>
      <c r="D479" s="73">
        <v>1323</v>
      </c>
      <c r="E479" s="71">
        <v>239.38</v>
      </c>
    </row>
    <row r="480" spans="1:5" ht="20.100000000000001" customHeight="1" x14ac:dyDescent="0.25">
      <c r="A480" s="119"/>
      <c r="B480" s="5" t="s">
        <v>420</v>
      </c>
      <c r="C480" s="72">
        <v>6501009</v>
      </c>
      <c r="D480" s="73">
        <v>1323</v>
      </c>
      <c r="E480" s="71">
        <v>136.04</v>
      </c>
    </row>
    <row r="481" spans="1:5" ht="20.100000000000001" customHeight="1" x14ac:dyDescent="0.25">
      <c r="A481" s="119"/>
      <c r="B481" s="5" t="s">
        <v>420</v>
      </c>
      <c r="C481" s="72">
        <v>5101001</v>
      </c>
      <c r="D481" s="73">
        <v>1313</v>
      </c>
      <c r="E481" s="71">
        <v>971.98</v>
      </c>
    </row>
    <row r="482" spans="1:5" ht="20.100000000000001" customHeight="1" x14ac:dyDescent="0.25">
      <c r="A482" s="119"/>
      <c r="B482" s="5" t="s">
        <v>420</v>
      </c>
      <c r="C482" s="72">
        <v>5101004</v>
      </c>
      <c r="D482" s="73">
        <v>1611</v>
      </c>
      <c r="E482" s="71">
        <v>1017.74</v>
      </c>
    </row>
    <row r="483" spans="1:5" ht="20.100000000000001" customHeight="1" x14ac:dyDescent="0.25">
      <c r="A483" s="120"/>
      <c r="B483" s="122" t="s">
        <v>0</v>
      </c>
      <c r="C483" s="123"/>
      <c r="D483" s="123"/>
      <c r="E483" s="35">
        <f>SUM(E452:E482)</f>
        <v>15594.819999999998</v>
      </c>
    </row>
    <row r="484" spans="1:5" ht="20.100000000000001" customHeight="1" x14ac:dyDescent="0.25">
      <c r="A484" s="121" t="s">
        <v>424</v>
      </c>
      <c r="B484" s="5" t="s">
        <v>422</v>
      </c>
      <c r="C484" s="4">
        <v>6511009</v>
      </c>
      <c r="D484" s="3">
        <v>1621</v>
      </c>
      <c r="E484" s="26">
        <v>182.02</v>
      </c>
    </row>
    <row r="485" spans="1:5" ht="20.100000000000001" customHeight="1" x14ac:dyDescent="0.25">
      <c r="A485" s="121"/>
      <c r="B485" s="5" t="s">
        <v>422</v>
      </c>
      <c r="C485" s="4">
        <v>6511006</v>
      </c>
      <c r="D485" s="3">
        <v>1611</v>
      </c>
      <c r="E485" s="26">
        <v>235.7</v>
      </c>
    </row>
    <row r="486" spans="1:5" ht="20.100000000000001" customHeight="1" x14ac:dyDescent="0.25">
      <c r="A486" s="121"/>
      <c r="B486" s="5" t="s">
        <v>422</v>
      </c>
      <c r="C486" s="4">
        <v>6511005</v>
      </c>
      <c r="D486" s="3">
        <v>1323</v>
      </c>
      <c r="E486" s="26">
        <v>125.22</v>
      </c>
    </row>
    <row r="487" spans="1:5" ht="20.100000000000001" customHeight="1" x14ac:dyDescent="0.25">
      <c r="A487" s="121"/>
      <c r="B487" s="5" t="s">
        <v>78</v>
      </c>
      <c r="C487" s="4">
        <v>6501006</v>
      </c>
      <c r="D487" s="3">
        <v>1313</v>
      </c>
      <c r="E487" s="26">
        <v>628.78</v>
      </c>
    </row>
    <row r="488" spans="1:5" ht="20.100000000000001" customHeight="1" x14ac:dyDescent="0.25">
      <c r="A488" s="121"/>
      <c r="B488" s="5" t="s">
        <v>78</v>
      </c>
      <c r="C488" s="4">
        <v>6501018</v>
      </c>
      <c r="D488" s="3">
        <v>1313</v>
      </c>
      <c r="E488" s="26">
        <v>243.82</v>
      </c>
    </row>
    <row r="489" spans="1:5" ht="20.100000000000001" customHeight="1" x14ac:dyDescent="0.25">
      <c r="A489" s="121"/>
      <c r="B489" s="5" t="s">
        <v>78</v>
      </c>
      <c r="C489" s="4">
        <v>6501008</v>
      </c>
      <c r="D489" s="3">
        <v>1611</v>
      </c>
      <c r="E489" s="26">
        <v>708.64</v>
      </c>
    </row>
    <row r="490" spans="1:5" ht="20.100000000000001" customHeight="1" x14ac:dyDescent="0.25">
      <c r="A490" s="121"/>
      <c r="B490" s="5" t="s">
        <v>423</v>
      </c>
      <c r="C490" s="4">
        <v>6551002</v>
      </c>
      <c r="D490" s="3">
        <v>1621</v>
      </c>
      <c r="E490" s="26">
        <v>388.42</v>
      </c>
    </row>
    <row r="491" spans="1:5" ht="20.100000000000001" customHeight="1" x14ac:dyDescent="0.25">
      <c r="A491" s="121"/>
      <c r="B491" s="5" t="s">
        <v>423</v>
      </c>
      <c r="C491" s="4">
        <v>6551005</v>
      </c>
      <c r="D491" s="3">
        <v>1621</v>
      </c>
      <c r="E491" s="26">
        <v>243.26</v>
      </c>
    </row>
    <row r="492" spans="1:5" ht="20.100000000000001" customHeight="1" x14ac:dyDescent="0.25">
      <c r="A492" s="121"/>
      <c r="B492" s="5" t="s">
        <v>423</v>
      </c>
      <c r="C492" s="4">
        <v>6551001</v>
      </c>
      <c r="D492" s="3">
        <v>1621</v>
      </c>
      <c r="E492" s="26">
        <v>495.68</v>
      </c>
    </row>
    <row r="493" spans="1:5" ht="20.100000000000001" customHeight="1" x14ac:dyDescent="0.25">
      <c r="A493" s="121"/>
      <c r="B493" s="5" t="s">
        <v>423</v>
      </c>
      <c r="C493" s="4">
        <v>6551004</v>
      </c>
      <c r="D493" s="3">
        <v>1621</v>
      </c>
      <c r="E493" s="26">
        <v>431.32</v>
      </c>
    </row>
    <row r="494" spans="1:5" ht="20.100000000000001" customHeight="1" x14ac:dyDescent="0.25">
      <c r="A494" s="121"/>
      <c r="B494" s="122" t="s">
        <v>0</v>
      </c>
      <c r="C494" s="123"/>
      <c r="D494" s="123"/>
      <c r="E494" s="35">
        <f>SUM(E484:E493)</f>
        <v>3682.8599999999997</v>
      </c>
    </row>
    <row r="495" spans="1:5" ht="20.100000000000001" customHeight="1" x14ac:dyDescent="0.25">
      <c r="A495" s="118" t="s">
        <v>120</v>
      </c>
      <c r="B495" s="74" t="s">
        <v>426</v>
      </c>
      <c r="C495" s="4">
        <v>5201001</v>
      </c>
      <c r="D495" s="3">
        <v>1611</v>
      </c>
      <c r="E495" s="26">
        <v>4</v>
      </c>
    </row>
    <row r="496" spans="1:5" ht="20.100000000000001" customHeight="1" x14ac:dyDescent="0.25">
      <c r="A496" s="119"/>
      <c r="B496" s="75" t="s">
        <v>425</v>
      </c>
      <c r="C496" s="4">
        <v>5201003</v>
      </c>
      <c r="D496" s="3">
        <v>1323</v>
      </c>
      <c r="E496" s="26">
        <v>99</v>
      </c>
    </row>
    <row r="497" spans="1:5" ht="20.100000000000001" customHeight="1" x14ac:dyDescent="0.25">
      <c r="A497" s="119"/>
      <c r="B497" s="75" t="s">
        <v>425</v>
      </c>
      <c r="C497" s="4">
        <v>5202003</v>
      </c>
      <c r="D497" s="3">
        <v>1212</v>
      </c>
      <c r="E497" s="26">
        <v>23</v>
      </c>
    </row>
    <row r="498" spans="1:5" ht="20.100000000000001" customHeight="1" x14ac:dyDescent="0.25">
      <c r="A498" s="119"/>
      <c r="B498" s="75" t="s">
        <v>425</v>
      </c>
      <c r="C498" s="4">
        <v>5202004</v>
      </c>
      <c r="D498" s="3">
        <v>1621</v>
      </c>
      <c r="E498" s="26">
        <v>26</v>
      </c>
    </row>
    <row r="499" spans="1:5" ht="20.100000000000001" customHeight="1" x14ac:dyDescent="0.25">
      <c r="A499" s="120"/>
      <c r="B499" s="122" t="s">
        <v>0</v>
      </c>
      <c r="C499" s="123"/>
      <c r="D499" s="123"/>
      <c r="E499" s="35">
        <f>SUM(E495:E498)</f>
        <v>152</v>
      </c>
    </row>
    <row r="500" spans="1:5" ht="20.100000000000001" customHeight="1" x14ac:dyDescent="0.25">
      <c r="A500" s="121" t="s">
        <v>434</v>
      </c>
      <c r="B500" s="63" t="s">
        <v>427</v>
      </c>
      <c r="C500" s="4">
        <v>6501001</v>
      </c>
      <c r="D500" s="3">
        <v>1621</v>
      </c>
      <c r="E500" s="26">
        <v>698</v>
      </c>
    </row>
    <row r="501" spans="1:5" ht="20.100000000000001" customHeight="1" x14ac:dyDescent="0.25">
      <c r="A501" s="121"/>
      <c r="B501" s="63" t="s">
        <v>427</v>
      </c>
      <c r="C501" s="4">
        <v>6501002</v>
      </c>
      <c r="D501" s="3">
        <v>1621</v>
      </c>
      <c r="E501" s="26">
        <v>824</v>
      </c>
    </row>
    <row r="502" spans="1:5" ht="20.100000000000001" customHeight="1" x14ac:dyDescent="0.25">
      <c r="A502" s="121"/>
      <c r="B502" s="63" t="s">
        <v>427</v>
      </c>
      <c r="C502" s="4">
        <v>6502001</v>
      </c>
      <c r="D502" s="3">
        <v>1323</v>
      </c>
      <c r="E502" s="26">
        <v>359</v>
      </c>
    </row>
    <row r="503" spans="1:5" ht="20.100000000000001" customHeight="1" x14ac:dyDescent="0.25">
      <c r="A503" s="121"/>
      <c r="B503" s="63" t="s">
        <v>427</v>
      </c>
      <c r="C503" s="4">
        <v>6502002</v>
      </c>
      <c r="D503" s="3">
        <v>1323</v>
      </c>
      <c r="E503" s="26">
        <v>446</v>
      </c>
    </row>
    <row r="504" spans="1:5" ht="20.100000000000001" customHeight="1" x14ac:dyDescent="0.25">
      <c r="A504" s="121"/>
      <c r="B504" s="63" t="s">
        <v>427</v>
      </c>
      <c r="C504" s="4">
        <v>6502003</v>
      </c>
      <c r="D504" s="3">
        <v>1323</v>
      </c>
      <c r="E504" s="26">
        <v>442</v>
      </c>
    </row>
    <row r="505" spans="1:5" ht="20.100000000000001" customHeight="1" x14ac:dyDescent="0.25">
      <c r="A505" s="121"/>
      <c r="B505" s="63" t="s">
        <v>427</v>
      </c>
      <c r="C505" s="4">
        <v>6502004</v>
      </c>
      <c r="D505" s="3">
        <v>1323</v>
      </c>
      <c r="E505" s="26">
        <v>412</v>
      </c>
    </row>
    <row r="506" spans="1:5" ht="20.100000000000001" customHeight="1" x14ac:dyDescent="0.25">
      <c r="A506" s="121"/>
      <c r="B506" s="63" t="s">
        <v>427</v>
      </c>
      <c r="C506" s="4">
        <v>6502005</v>
      </c>
      <c r="D506" s="3">
        <v>1323</v>
      </c>
      <c r="E506" s="26">
        <v>515</v>
      </c>
    </row>
    <row r="507" spans="1:5" ht="20.100000000000001" customHeight="1" x14ac:dyDescent="0.25">
      <c r="A507" s="121"/>
      <c r="B507" s="63" t="s">
        <v>427</v>
      </c>
      <c r="C507" s="4">
        <v>6502006</v>
      </c>
      <c r="D507" s="3">
        <v>1621</v>
      </c>
      <c r="E507" s="26">
        <v>428</v>
      </c>
    </row>
    <row r="508" spans="1:5" ht="20.100000000000001" customHeight="1" x14ac:dyDescent="0.25">
      <c r="A508" s="121"/>
      <c r="B508" s="63" t="s">
        <v>427</v>
      </c>
      <c r="C508" s="4">
        <v>6502007</v>
      </c>
      <c r="D508" s="3">
        <v>1323</v>
      </c>
      <c r="E508" s="26">
        <v>519</v>
      </c>
    </row>
    <row r="509" spans="1:5" ht="20.100000000000001" customHeight="1" x14ac:dyDescent="0.25">
      <c r="A509" s="121"/>
      <c r="B509" s="63" t="s">
        <v>427</v>
      </c>
      <c r="C509" s="4">
        <v>6502009</v>
      </c>
      <c r="D509" s="3">
        <v>1323</v>
      </c>
      <c r="E509" s="26">
        <v>551</v>
      </c>
    </row>
    <row r="510" spans="1:5" ht="20.100000000000001" customHeight="1" x14ac:dyDescent="0.25">
      <c r="A510" s="121"/>
      <c r="B510" s="63" t="s">
        <v>427</v>
      </c>
      <c r="C510" s="4">
        <v>6502010</v>
      </c>
      <c r="D510" s="3">
        <v>1323</v>
      </c>
      <c r="E510" s="26">
        <v>486</v>
      </c>
    </row>
    <row r="511" spans="1:5" ht="20.100000000000001" customHeight="1" x14ac:dyDescent="0.25">
      <c r="A511" s="121"/>
      <c r="B511" s="63" t="s">
        <v>427</v>
      </c>
      <c r="C511" s="4">
        <v>6502011</v>
      </c>
      <c r="D511" s="3">
        <v>1323</v>
      </c>
      <c r="E511" s="26">
        <v>388</v>
      </c>
    </row>
    <row r="512" spans="1:5" ht="20.100000000000001" customHeight="1" x14ac:dyDescent="0.25">
      <c r="A512" s="121"/>
      <c r="B512" s="63" t="s">
        <v>427</v>
      </c>
      <c r="C512" s="4">
        <v>6502012</v>
      </c>
      <c r="D512" s="3">
        <v>1323</v>
      </c>
      <c r="E512" s="26">
        <v>329</v>
      </c>
    </row>
    <row r="513" spans="1:5" ht="20.100000000000001" customHeight="1" x14ac:dyDescent="0.25">
      <c r="A513" s="121"/>
      <c r="B513" s="63" t="s">
        <v>427</v>
      </c>
      <c r="C513" s="4">
        <v>6502013</v>
      </c>
      <c r="D513" s="3">
        <v>1323</v>
      </c>
      <c r="E513" s="26">
        <v>356</v>
      </c>
    </row>
    <row r="514" spans="1:5" ht="20.100000000000001" customHeight="1" x14ac:dyDescent="0.25">
      <c r="A514" s="121"/>
      <c r="B514" s="63" t="s">
        <v>427</v>
      </c>
      <c r="C514" s="4">
        <v>6502014</v>
      </c>
      <c r="D514" s="3">
        <v>1323</v>
      </c>
      <c r="E514" s="26">
        <v>259</v>
      </c>
    </row>
    <row r="515" spans="1:5" ht="20.100000000000001" customHeight="1" x14ac:dyDescent="0.25">
      <c r="A515" s="121"/>
      <c r="B515" s="63" t="s">
        <v>427</v>
      </c>
      <c r="C515" s="4">
        <v>7201002</v>
      </c>
      <c r="D515" s="3">
        <v>1322</v>
      </c>
      <c r="E515" s="26">
        <v>4516</v>
      </c>
    </row>
    <row r="516" spans="1:5" ht="20.100000000000001" customHeight="1" x14ac:dyDescent="0.25">
      <c r="A516" s="121"/>
      <c r="B516" s="63" t="s">
        <v>427</v>
      </c>
      <c r="C516" s="4">
        <v>5201001</v>
      </c>
      <c r="D516" s="3">
        <v>1222</v>
      </c>
      <c r="E516" s="26">
        <v>3016</v>
      </c>
    </row>
    <row r="517" spans="1:5" ht="20.100000000000001" customHeight="1" x14ac:dyDescent="0.25">
      <c r="A517" s="121"/>
      <c r="B517" s="63" t="s">
        <v>427</v>
      </c>
      <c r="C517" s="4">
        <v>5201004</v>
      </c>
      <c r="D517" s="3">
        <v>1323</v>
      </c>
      <c r="E517" s="26">
        <v>2557</v>
      </c>
    </row>
    <row r="518" spans="1:5" ht="20.100000000000001" customHeight="1" x14ac:dyDescent="0.25">
      <c r="A518" s="121"/>
      <c r="B518" s="5" t="s">
        <v>428</v>
      </c>
      <c r="C518" s="4">
        <v>7221002</v>
      </c>
      <c r="D518" s="3">
        <v>1621</v>
      </c>
      <c r="E518" s="26">
        <v>3456</v>
      </c>
    </row>
    <row r="519" spans="1:5" ht="20.100000000000001" customHeight="1" x14ac:dyDescent="0.25">
      <c r="A519" s="121"/>
      <c r="B519" s="5" t="s">
        <v>429</v>
      </c>
      <c r="C519" s="4">
        <v>7201001</v>
      </c>
      <c r="D519" s="3">
        <v>1323</v>
      </c>
      <c r="E519" s="26">
        <v>4621</v>
      </c>
    </row>
    <row r="520" spans="1:5" ht="20.100000000000001" customHeight="1" x14ac:dyDescent="0.25">
      <c r="A520" s="121"/>
      <c r="B520" s="63" t="s">
        <v>430</v>
      </c>
      <c r="C520" s="4">
        <v>7211001</v>
      </c>
      <c r="D520" s="3">
        <v>1621</v>
      </c>
      <c r="E520" s="26">
        <v>528</v>
      </c>
    </row>
    <row r="521" spans="1:5" ht="20.100000000000001" customHeight="1" x14ac:dyDescent="0.25">
      <c r="A521" s="121"/>
      <c r="B521" s="63" t="s">
        <v>430</v>
      </c>
      <c r="C521" s="4">
        <v>6511001</v>
      </c>
      <c r="D521" s="3">
        <v>1222</v>
      </c>
      <c r="E521" s="26">
        <v>350</v>
      </c>
    </row>
    <row r="522" spans="1:5" ht="20.100000000000001" customHeight="1" x14ac:dyDescent="0.25">
      <c r="A522" s="121"/>
      <c r="B522" s="63" t="s">
        <v>430</v>
      </c>
      <c r="C522" s="4">
        <v>6511003</v>
      </c>
      <c r="D522" s="3">
        <v>1322</v>
      </c>
      <c r="E522" s="26">
        <v>1010</v>
      </c>
    </row>
    <row r="523" spans="1:5" ht="20.100000000000001" customHeight="1" x14ac:dyDescent="0.25">
      <c r="A523" s="121"/>
      <c r="B523" s="63" t="s">
        <v>430</v>
      </c>
      <c r="C523" s="4">
        <v>6511004</v>
      </c>
      <c r="D523" s="3">
        <v>1323</v>
      </c>
      <c r="E523" s="26">
        <v>1140</v>
      </c>
    </row>
    <row r="524" spans="1:5" ht="20.100000000000001" customHeight="1" x14ac:dyDescent="0.25">
      <c r="A524" s="121"/>
      <c r="B524" s="63" t="s">
        <v>430</v>
      </c>
      <c r="C524" s="4">
        <v>6511005</v>
      </c>
      <c r="D524" s="3">
        <v>1322</v>
      </c>
      <c r="E524" s="26">
        <v>393</v>
      </c>
    </row>
    <row r="525" spans="1:5" ht="20.100000000000001" customHeight="1" x14ac:dyDescent="0.25">
      <c r="A525" s="121"/>
      <c r="B525" s="63" t="s">
        <v>430</v>
      </c>
      <c r="C525" s="4">
        <v>6511006</v>
      </c>
      <c r="D525" s="3">
        <v>1323</v>
      </c>
      <c r="E525" s="26">
        <v>69</v>
      </c>
    </row>
    <row r="526" spans="1:5" ht="20.100000000000001" customHeight="1" x14ac:dyDescent="0.25">
      <c r="A526" s="121"/>
      <c r="B526" s="63" t="s">
        <v>431</v>
      </c>
      <c r="C526" s="4">
        <v>5202001</v>
      </c>
      <c r="D526" s="3">
        <v>1222</v>
      </c>
      <c r="E526" s="26">
        <v>9277</v>
      </c>
    </row>
    <row r="527" spans="1:5" ht="20.100000000000001" customHeight="1" x14ac:dyDescent="0.25">
      <c r="A527" s="121"/>
      <c r="B527" s="63" t="s">
        <v>431</v>
      </c>
      <c r="C527" s="4">
        <v>6802001</v>
      </c>
      <c r="D527" s="3">
        <v>1322</v>
      </c>
      <c r="E527" s="26">
        <v>670</v>
      </c>
    </row>
    <row r="528" spans="1:5" ht="20.100000000000001" customHeight="1" x14ac:dyDescent="0.25">
      <c r="A528" s="121"/>
      <c r="B528" s="63" t="s">
        <v>431</v>
      </c>
      <c r="C528" s="4">
        <v>6801002</v>
      </c>
      <c r="D528" s="3">
        <v>1323</v>
      </c>
      <c r="E528" s="26">
        <v>1575</v>
      </c>
    </row>
    <row r="529" spans="1:7" ht="20.100000000000001" customHeight="1" x14ac:dyDescent="0.25">
      <c r="A529" s="121"/>
      <c r="B529" s="63" t="s">
        <v>431</v>
      </c>
      <c r="C529" s="4">
        <v>7201001</v>
      </c>
      <c r="D529" s="3">
        <v>1223</v>
      </c>
      <c r="E529" s="26">
        <v>7431</v>
      </c>
    </row>
    <row r="530" spans="1:7" ht="20.100000000000001" customHeight="1" x14ac:dyDescent="0.25">
      <c r="A530" s="121"/>
      <c r="B530" s="63" t="s">
        <v>432</v>
      </c>
      <c r="C530" s="4">
        <v>7111002</v>
      </c>
      <c r="D530" s="3">
        <v>1621</v>
      </c>
      <c r="E530" s="26">
        <v>2334</v>
      </c>
    </row>
    <row r="531" spans="1:7" ht="20.100000000000001" customHeight="1" x14ac:dyDescent="0.25">
      <c r="A531" s="121"/>
      <c r="B531" s="63" t="s">
        <v>432</v>
      </c>
      <c r="C531" s="4">
        <v>7111001</v>
      </c>
      <c r="D531" s="3">
        <v>1322</v>
      </c>
      <c r="E531" s="26">
        <v>3192</v>
      </c>
    </row>
    <row r="532" spans="1:7" ht="20.100000000000001" customHeight="1" x14ac:dyDescent="0.25">
      <c r="A532" s="121"/>
      <c r="B532" s="63" t="s">
        <v>433</v>
      </c>
      <c r="C532" s="4">
        <v>5101004</v>
      </c>
      <c r="D532" s="3">
        <v>1323</v>
      </c>
      <c r="E532" s="26">
        <v>181</v>
      </c>
    </row>
    <row r="533" spans="1:7" ht="20.100000000000001" customHeight="1" x14ac:dyDescent="0.25">
      <c r="A533" s="121"/>
      <c r="B533" s="63" t="s">
        <v>433</v>
      </c>
      <c r="C533" s="4">
        <v>5101008</v>
      </c>
      <c r="D533" s="3">
        <v>1322</v>
      </c>
      <c r="E533" s="26">
        <v>1232</v>
      </c>
    </row>
    <row r="534" spans="1:7" ht="20.100000000000001" customHeight="1" x14ac:dyDescent="0.25">
      <c r="A534" s="121"/>
      <c r="B534" s="63" t="s">
        <v>433</v>
      </c>
      <c r="C534" s="4">
        <v>7011001</v>
      </c>
      <c r="D534" s="3">
        <v>1323</v>
      </c>
      <c r="E534" s="26">
        <v>866</v>
      </c>
    </row>
    <row r="535" spans="1:7" ht="20.100000000000001" customHeight="1" x14ac:dyDescent="0.25">
      <c r="A535" s="121"/>
      <c r="B535" s="122" t="s">
        <v>0</v>
      </c>
      <c r="C535" s="123"/>
      <c r="D535" s="123"/>
      <c r="E535" s="35">
        <f>SUM(E500:E534)</f>
        <v>55426</v>
      </c>
    </row>
    <row r="536" spans="1:7" ht="20.100000000000001" customHeight="1" x14ac:dyDescent="0.25">
      <c r="A536" s="124" t="s">
        <v>117</v>
      </c>
      <c r="B536" s="77" t="s">
        <v>78</v>
      </c>
      <c r="C536" s="42">
        <v>5101018</v>
      </c>
      <c r="D536" s="42">
        <v>1541</v>
      </c>
      <c r="E536" s="76">
        <v>130</v>
      </c>
    </row>
    <row r="537" spans="1:7" ht="20.100000000000001" customHeight="1" x14ac:dyDescent="0.25">
      <c r="A537" s="125"/>
      <c r="B537" s="122" t="s">
        <v>0</v>
      </c>
      <c r="C537" s="123"/>
      <c r="D537" s="123"/>
      <c r="E537" s="35">
        <f>SUM(E536)</f>
        <v>130</v>
      </c>
    </row>
    <row r="538" spans="1:7" ht="16.5" thickBot="1" x14ac:dyDescent="0.3">
      <c r="A538" s="126" t="s">
        <v>97</v>
      </c>
      <c r="B538" s="127"/>
      <c r="C538" s="127"/>
      <c r="D538" s="127"/>
      <c r="E538" s="21">
        <f>SUM(E537,E535,E499,E494,E483,E451,E437,E420,E401,E372,E343,E311,E309,E256,E225,E202,E193,E175,E134,E129,E118,E88,E78,E37,E18,E14)</f>
        <v>337586.60000000003</v>
      </c>
      <c r="G538" s="40"/>
    </row>
    <row r="541" spans="1:7" x14ac:dyDescent="0.25">
      <c r="E541" s="40"/>
    </row>
  </sheetData>
  <mergeCells count="54">
    <mergeCell ref="B202:D202"/>
    <mergeCell ref="A194:A202"/>
    <mergeCell ref="B225:D225"/>
    <mergeCell ref="A203:A225"/>
    <mergeCell ref="A495:A499"/>
    <mergeCell ref="B451:D451"/>
    <mergeCell ref="B483:D483"/>
    <mergeCell ref="A452:A483"/>
    <mergeCell ref="B494:D494"/>
    <mergeCell ref="A484:A494"/>
    <mergeCell ref="B499:D499"/>
    <mergeCell ref="B309:D309"/>
    <mergeCell ref="B256:D256"/>
    <mergeCell ref="A226:A256"/>
    <mergeCell ref="A310:A311"/>
    <mergeCell ref="A312:A343"/>
    <mergeCell ref="A38:A78"/>
    <mergeCell ref="B78:D78"/>
    <mergeCell ref="A2:E2"/>
    <mergeCell ref="B14:D14"/>
    <mergeCell ref="B37:D37"/>
    <mergeCell ref="A4:A14"/>
    <mergeCell ref="B18:D18"/>
    <mergeCell ref="A15:A18"/>
    <mergeCell ref="A19:A37"/>
    <mergeCell ref="A79:A88"/>
    <mergeCell ref="B88:D88"/>
    <mergeCell ref="A89:A118"/>
    <mergeCell ref="B118:D118"/>
    <mergeCell ref="B129:D129"/>
    <mergeCell ref="A119:A129"/>
    <mergeCell ref="B134:D134"/>
    <mergeCell ref="A135:A175"/>
    <mergeCell ref="B175:D175"/>
    <mergeCell ref="A130:A134"/>
    <mergeCell ref="B193:D193"/>
    <mergeCell ref="A176:A193"/>
    <mergeCell ref="A538:D538"/>
    <mergeCell ref="A421:A437"/>
    <mergeCell ref="B437:D437"/>
    <mergeCell ref="A438:A451"/>
    <mergeCell ref="A500:A535"/>
    <mergeCell ref="B535:D535"/>
    <mergeCell ref="A257:A309"/>
    <mergeCell ref="A402:A420"/>
    <mergeCell ref="B420:D420"/>
    <mergeCell ref="B537:D537"/>
    <mergeCell ref="A536:A537"/>
    <mergeCell ref="B311:D311"/>
    <mergeCell ref="B343:D343"/>
    <mergeCell ref="B372:D372"/>
    <mergeCell ref="A344:A372"/>
    <mergeCell ref="B401:D401"/>
    <mergeCell ref="A373:A401"/>
  </mergeCells>
  <conditionalFormatting sqref="C38:C77">
    <cfRule type="duplicateValues" dxfId="1" priority="1"/>
    <cfRule type="cellIs" dxfId="0" priority="2" operator="equal">
      <formula>6706008</formula>
    </cfRule>
  </conditionalFormatting>
  <pageMargins left="0.70866141732283472" right="0.70866141732283472" top="0.59055118110236227" bottom="0.74803149606299213" header="0.31496062992125984" footer="0.31496062992125984"/>
  <pageSetup paperSize="9" scale="59" orientation="portrait" r:id="rId1"/>
  <rowBreaks count="1" manualBreakCount="1">
    <brk id="19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3</vt:i4>
      </vt:variant>
      <vt:variant>
        <vt:lpstr>Adlandırılmış Aralıklar</vt:lpstr>
      </vt:variant>
      <vt:variant>
        <vt:i4>5</vt:i4>
      </vt:variant>
    </vt:vector>
  </HeadingPairs>
  <TitlesOfParts>
    <vt:vector size="8" baseType="lpstr">
      <vt:lpstr>ELÜS</vt:lpstr>
      <vt:lpstr>LİMAN İTHAL</vt:lpstr>
      <vt:lpstr>TMO YERLİ İTHAL</vt:lpstr>
      <vt:lpstr>'TMO YERLİ İTHAL'!_VeritabaniniFiltrele</vt:lpstr>
      <vt:lpstr>BAŞLIK</vt:lpstr>
      <vt:lpstr>'LİMAN İTHAL'!Yazdırma_Alanı</vt:lpstr>
      <vt:lpstr>ELÜS!Yazdırma_Başlıkları</vt:lpstr>
      <vt:lpstr>'TMO YERLİ İTHAL'!Yazdırma_Başlıkları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Şeyma Demir</dc:creator>
  <cp:lastModifiedBy>Sibel Bardak</cp:lastModifiedBy>
  <cp:lastPrinted>2022-09-20T11:21:56Z</cp:lastPrinted>
  <dcterms:created xsi:type="dcterms:W3CDTF">2022-08-17T06:12:33Z</dcterms:created>
  <dcterms:modified xsi:type="dcterms:W3CDTF">2022-10-18T07:12:28Z</dcterms:modified>
</cp:coreProperties>
</file>