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1670" windowHeight="4650" tabRatio="804" activeTab="2"/>
  </bookViews>
  <sheets>
    <sheet name="ARPA ELÜS " sheetId="29" r:id="rId1"/>
    <sheet name="ARPA İTHAL+YERLİ BESİCİ+YEM" sheetId="28" r:id="rId2"/>
    <sheet name="PİRİNÇ " sheetId="31" r:id="rId3"/>
  </sheets>
  <definedNames>
    <definedName name="_xlnm._FilterDatabase" localSheetId="0">'ARPA ELÜS '!$A$3:$D$6253</definedName>
    <definedName name="_xlnm.Print_Area" localSheetId="1">'ARPA İTHAL+YERLİ BESİCİ+YEM'!$A$1:$C$50</definedName>
    <definedName name="_xlnm.Print_Titles" localSheetId="0">'ARPA ELÜS '!$3:$3</definedName>
  </definedNames>
  <calcPr calcId="145621"/>
</workbook>
</file>

<file path=xl/calcChain.xml><?xml version="1.0" encoding="utf-8"?>
<calcChain xmlns="http://schemas.openxmlformats.org/spreadsheetml/2006/main">
  <c r="P8" i="31" l="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B8" i="31"/>
  <c r="Q7" i="31"/>
  <c r="Q6" i="31"/>
  <c r="Q5" i="31"/>
  <c r="Q8" i="31" l="1"/>
  <c r="B50" i="28"/>
  <c r="B35" i="28" l="1"/>
  <c r="F23" i="29" l="1"/>
  <c r="F22" i="29"/>
  <c r="F20" i="29"/>
  <c r="F10" i="29"/>
  <c r="F7" i="29"/>
  <c r="F14" i="29" l="1"/>
  <c r="F12" i="29"/>
</calcChain>
</file>

<file path=xl/sharedStrings.xml><?xml version="1.0" encoding="utf-8"?>
<sst xmlns="http://schemas.openxmlformats.org/spreadsheetml/2006/main" count="183" uniqueCount="148">
  <si>
    <t>TOPLAM</t>
  </si>
  <si>
    <t>AKSARAY</t>
  </si>
  <si>
    <t>AFYONKARAHİSAR</t>
  </si>
  <si>
    <t>EDİRNE</t>
  </si>
  <si>
    <t>TEKİRDAĞ</t>
  </si>
  <si>
    <t>KIRKLARELİ</t>
  </si>
  <si>
    <t>ŞANLIURFA</t>
  </si>
  <si>
    <t>GAZİANTEP</t>
  </si>
  <si>
    <t>KAYSERİ</t>
  </si>
  <si>
    <t>KONYA</t>
  </si>
  <si>
    <t>BANDIRMA</t>
  </si>
  <si>
    <t>TRABZON</t>
  </si>
  <si>
    <t>KIRŞEHİR</t>
  </si>
  <si>
    <t>SAMSUN</t>
  </si>
  <si>
    <t>ESKİŞEHİR</t>
  </si>
  <si>
    <t>ERZURUM</t>
  </si>
  <si>
    <t>ÇORUM</t>
  </si>
  <si>
    <t>SİVAS</t>
  </si>
  <si>
    <t>İZMİR</t>
  </si>
  <si>
    <t>MUŞ</t>
  </si>
  <si>
    <t xml:space="preserve">DİYARBAKIR </t>
  </si>
  <si>
    <t>DERİNCE</t>
  </si>
  <si>
    <t xml:space="preserve">ADIYAMAN </t>
  </si>
  <si>
    <t>KIRIKKALE</t>
  </si>
  <si>
    <t xml:space="preserve">BATMAN </t>
  </si>
  <si>
    <t>MERSİN</t>
  </si>
  <si>
    <t>YERKÖY</t>
  </si>
  <si>
    <t>İSKENDERUN</t>
  </si>
  <si>
    <t>DERİNCE+KARASU</t>
  </si>
  <si>
    <t>ŞUBESİ</t>
  </si>
  <si>
    <t>ÜRÜN KODU</t>
  </si>
  <si>
    <t>2111-2112-2141-2142-2143</t>
  </si>
  <si>
    <t xml:space="preserve">     TMO Elektronik Satış Platformu 
     Üzerinden  Satılacaktır</t>
  </si>
  <si>
    <t>Şube Müdürlükleri Tarafından Talep Toplanarak Satılacaktır</t>
  </si>
  <si>
    <t>TMO Şube</t>
  </si>
  <si>
    <t>Lisanslı Depo</t>
  </si>
  <si>
    <t>ISIN</t>
  </si>
  <si>
    <t>Hasat Yılı</t>
  </si>
  <si>
    <t>Ürün Kodu</t>
  </si>
  <si>
    <t>Satışa Açılan Stok Miktarı (Kg)</t>
  </si>
  <si>
    <t>Gaziantep Şube</t>
  </si>
  <si>
    <t>ÖZMEN</t>
  </si>
  <si>
    <t>2142</t>
  </si>
  <si>
    <t>TMO Elektronik Satış Platformu Üzerinden Satılacaktır</t>
  </si>
  <si>
    <t>TRXOZMA32013</t>
  </si>
  <si>
    <t>TİRYAKİ (GAZİANTEP)</t>
  </si>
  <si>
    <t>TRXTYTA02021</t>
  </si>
  <si>
    <t>GAZİANTEP ŞUBE TOPLAMI</t>
  </si>
  <si>
    <t>2112</t>
  </si>
  <si>
    <t>2141</t>
  </si>
  <si>
    <t>AS LİDAŞ (SARAY)</t>
  </si>
  <si>
    <t>TRXASLA02012</t>
  </si>
  <si>
    <t>2111</t>
  </si>
  <si>
    <t>AS LİDAŞ (YUNAK)</t>
  </si>
  <si>
    <t>AVS AGRO</t>
  </si>
  <si>
    <t>TRXAVSA12010</t>
  </si>
  <si>
    <t>AS LİDAŞ (KARATAY)</t>
  </si>
  <si>
    <t>TRXASLA12029</t>
  </si>
  <si>
    <t>TRXASLA12011</t>
  </si>
  <si>
    <t>TRXASLA12052</t>
  </si>
  <si>
    <t>KONYA ŞUBE TOPLAMI</t>
  </si>
  <si>
    <t>CEMAŞ</t>
  </si>
  <si>
    <t>TRXCLDA12019</t>
  </si>
  <si>
    <t>DİYARBAKIR ŞUBE TOPLAMI</t>
  </si>
  <si>
    <t>Çorum Şube</t>
  </si>
  <si>
    <t>ULİDAŞ (ALACA)</t>
  </si>
  <si>
    <t>TRXXBMA12017</t>
  </si>
  <si>
    <t>TMO-TOBB (ÇORUM)</t>
  </si>
  <si>
    <t>TRXXHBA02018</t>
  </si>
  <si>
    <t>ÇORUM ŞUBE TOPLAMI</t>
  </si>
  <si>
    <t>Kayseri Şube</t>
  </si>
  <si>
    <t>RUHBAŞ</t>
  </si>
  <si>
    <t>TRXRUTA02015</t>
  </si>
  <si>
    <t>KAYSERİ ŞUBE TOPLAMI</t>
  </si>
  <si>
    <t>Şanlıurfa Şube</t>
  </si>
  <si>
    <t>YİĞİT AGRO</t>
  </si>
  <si>
    <t>TRXXETA02017</t>
  </si>
  <si>
    <t>ŞANLIURFA ŞUBE TOPLAMI</t>
  </si>
  <si>
    <t>GENEL TOPLAM</t>
  </si>
  <si>
    <t>05 TEMMUZ 2021 TARİHİNDEN İTİBAREN BESİCİ VE YETİŞTİRİCİLERE SATIŞA AÇILAN YERLİ VE İTHAL ARPA STOKLARI (TON)</t>
  </si>
  <si>
    <t>Diyarbakır Şube</t>
  </si>
  <si>
    <t>Konya Şube</t>
  </si>
  <si>
    <t>05 TEMMUZ 2021 TARİHİNDEN İTİBAREN BESİCİ VE YETİŞTİRİCİLERE SATIŞA AÇILAN
 ELÜS ARPA STOKLARI (Kg)</t>
  </si>
  <si>
    <t>05 TEMMUZ 2021 TARİHİNDEN İTİBAREN YEM FABRİKALARINA SATIŞA AÇILAN  İTHAL ARPA STOKLARI (TON)</t>
  </si>
  <si>
    <t>ANKARA</t>
  </si>
  <si>
    <t>DENİZLİ</t>
  </si>
  <si>
    <t>POLATLI</t>
  </si>
  <si>
    <t>EK-1/A</t>
  </si>
  <si>
    <t>EK-1/B</t>
  </si>
  <si>
    <t>2141-2142</t>
  </si>
  <si>
    <t>EK-1/C</t>
  </si>
  <si>
    <t>TOPTAN SATIŞA AÇILAN PİRİNÇ STOKLARI (TON)*</t>
  </si>
  <si>
    <t>Şube Müdürlükleri tarafından serbest olarak satılacaktır.</t>
  </si>
  <si>
    <t>ŞUBE</t>
  </si>
  <si>
    <t>CİNSİ</t>
  </si>
  <si>
    <t xml:space="preserve">TOPLAM </t>
  </si>
  <si>
    <t>BALDO (2019)
 (3681 KODLU)</t>
  </si>
  <si>
    <t>OSMANCIK (2019)
 (3690 KODLU)</t>
  </si>
  <si>
    <t>YERUA (2019)
(3694 KODLU)</t>
  </si>
  <si>
    <t>FORTUNA (2019) (3695 KODLU)</t>
  </si>
  <si>
    <t>RONALDO (2019)
(3685 KODLU)</t>
  </si>
  <si>
    <t>LUNA (2019)
(3689 KODLU)</t>
  </si>
  <si>
    <t>LUNA (2020)   (3689 KODLU)</t>
  </si>
  <si>
    <t>RONALDO (2020)
(3685 KODLU)</t>
  </si>
  <si>
    <t xml:space="preserve">BALDO (2020) (3673 KODLU) </t>
  </si>
  <si>
    <t>CAMMEO (2019)
(3682 KODLU)</t>
  </si>
  <si>
    <t>RONALDO (2020)
3686 (KODLU)</t>
  </si>
  <si>
    <t>BALDO (2020)
 (3681 KODLU)</t>
  </si>
  <si>
    <t>3682 CAMMEO
(2020)</t>
  </si>
  <si>
    <t>LUNA (2020) 
(3657 KODLU)</t>
  </si>
  <si>
    <t>RONALDO (2020) (3658 KODLU)</t>
  </si>
  <si>
    <t>TOPTAN SATIŞA AÇILAN EDİRNE ŞUBE MÜDÜRLÜĞÜ ÇELTİK STOK MİKTARI (Kg)</t>
  </si>
  <si>
    <t>ŞUBE ADI</t>
  </si>
  <si>
    <t>LİSANSLI DEPO ADI</t>
  </si>
  <si>
    <t>ISIN NO</t>
  </si>
  <si>
    <t>TOPLAM ÇELTİK</t>
  </si>
  <si>
    <t>ÇEŞİT ADI</t>
  </si>
  <si>
    <t>EDİRNE ŞUBE</t>
  </si>
  <si>
    <t>İPSALA TARIM</t>
  </si>
  <si>
    <t>TRXIPLC01910</t>
  </si>
  <si>
    <t>LUNA-3</t>
  </si>
  <si>
    <t>TRXIPLC01928</t>
  </si>
  <si>
    <t>LUNA-2</t>
  </si>
  <si>
    <t>TRXIPLC01936</t>
  </si>
  <si>
    <t>OSMANCIK-2</t>
  </si>
  <si>
    <t>TRXIPLC11919</t>
  </si>
  <si>
    <t>CAMMEO-2</t>
  </si>
  <si>
    <t>TRXIPLC11935</t>
  </si>
  <si>
    <t>KÖPRÜ-3</t>
  </si>
  <si>
    <t>TRXIPLC21918</t>
  </si>
  <si>
    <t>CAMMEO-3</t>
  </si>
  <si>
    <t>TRXIPLC21934</t>
  </si>
  <si>
    <t>KÖPRÜ-4</t>
  </si>
  <si>
    <t>TRXIPLC31917</t>
  </si>
  <si>
    <t>CAMMEO-4</t>
  </si>
  <si>
    <t>TRXIPLC41924</t>
  </si>
  <si>
    <t>RONALDO-2</t>
  </si>
  <si>
    <t>TRXIPLC51915</t>
  </si>
  <si>
    <t>RONALDO-3</t>
  </si>
  <si>
    <t>TRXIPLC61914</t>
  </si>
  <si>
    <t>RONALDO-4</t>
  </si>
  <si>
    <t>TOPLAM  İPSALA TARIM</t>
  </si>
  <si>
    <t>SATIŞA AÇILAN ÇELTİK STOKLARI  (Ton)</t>
  </si>
  <si>
    <t>3574 CAMMEO</t>
  </si>
  <si>
    <t xml:space="preserve">3584 CAMMEO </t>
  </si>
  <si>
    <t>3579 RONALDO</t>
  </si>
  <si>
    <t xml:space="preserve">BANDIRMA </t>
  </si>
  <si>
    <t>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</si>
</sst>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_-* #,##0.00\ _₺_-;\-* #,##0.00\ _₺_-;_-* &quot;-&quot;??\ _₺_-;_-@_-"/>
    <numFmt numFmtId="165" formatCode="_-* #,##0\ _T_L_-;\-* #,##0\ _T_L_-;_-* &quot;-&quot;??\ _T_L_-;_-@_-"/>
    <numFmt numFmtId="166" formatCode="###,###,###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theme="1"/>
      <name val="Calibri"/>
      <family val="2"/>
      <charset val="162"/>
      <scheme val="minor"/>
    </font>
    <font>
      <sz val="16"/>
      <name val="Calibri"/>
      <family val="2"/>
      <scheme val="minor"/>
    </font>
    <font>
      <sz val="18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name val="Times New Roman"/>
      <family val="1"/>
      <charset val="162"/>
    </font>
    <font>
      <sz val="16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9">
    <xf numFmtId="0" fontId="0" fillId="0" borderId="0"/>
    <xf numFmtId="164" fontId="14" fillId="0" borderId="0" applyFont="0" applyFill="0" applyBorder="0" applyAlignment="0" applyProtection="0"/>
    <xf numFmtId="0" fontId="15" fillId="0" borderId="0"/>
    <xf numFmtId="0" fontId="16" fillId="0" borderId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</cellStyleXfs>
  <cellXfs count="109">
    <xf numFmtId="0" fontId="0" fillId="0" borderId="0" xfId="0"/>
    <xf numFmtId="49" fontId="20" fillId="2" borderId="8" xfId="0" applyNumberFormat="1" applyFont="1" applyFill="1" applyBorder="1" applyAlignment="1">
      <alignment horizontal="left" wrapText="1"/>
    </xf>
    <xf numFmtId="49" fontId="20" fillId="2" borderId="2" xfId="0" applyNumberFormat="1" applyFont="1" applyFill="1" applyBorder="1" applyAlignment="1">
      <alignment horizontal="left" wrapText="1"/>
    </xf>
    <xf numFmtId="0" fontId="23" fillId="0" borderId="0" xfId="0" applyFont="1" applyFill="1" applyBorder="1"/>
    <xf numFmtId="0" fontId="24" fillId="0" borderId="0" xfId="0" applyFont="1" applyBorder="1" applyAlignment="1">
      <alignment horizontal="right"/>
    </xf>
    <xf numFmtId="0" fontId="19" fillId="0" borderId="0" xfId="0" applyFont="1" applyFill="1"/>
    <xf numFmtId="49" fontId="21" fillId="2" borderId="1" xfId="0" applyNumberFormat="1" applyFont="1" applyFill="1" applyBorder="1" applyAlignment="1">
      <alignment horizontal="center" vertical="center" wrapText="1"/>
    </xf>
    <xf numFmtId="3" fontId="20" fillId="2" borderId="4" xfId="0" applyNumberFormat="1" applyFont="1" applyFill="1" applyBorder="1" applyAlignment="1">
      <alignment horizontal="right" wrapText="1"/>
    </xf>
    <xf numFmtId="3" fontId="19" fillId="0" borderId="0" xfId="0" applyNumberFormat="1" applyFont="1" applyFill="1"/>
    <xf numFmtId="165" fontId="19" fillId="0" borderId="0" xfId="0" applyNumberFormat="1" applyFont="1" applyFill="1"/>
    <xf numFmtId="0" fontId="21" fillId="3" borderId="1" xfId="0" applyFont="1" applyFill="1" applyBorder="1"/>
    <xf numFmtId="3" fontId="21" fillId="3" borderId="1" xfId="0" applyNumberFormat="1" applyFont="1" applyFill="1" applyBorder="1"/>
    <xf numFmtId="0" fontId="27" fillId="0" borderId="0" xfId="0" applyFont="1" applyBorder="1" applyAlignment="1"/>
    <xf numFmtId="3" fontId="27" fillId="0" borderId="0" xfId="0" applyNumberFormat="1" applyFont="1" applyBorder="1" applyAlignment="1"/>
    <xf numFmtId="0" fontId="28" fillId="0" borderId="0" xfId="0" applyFont="1" applyBorder="1" applyAlignment="1"/>
    <xf numFmtId="0" fontId="29" fillId="0" borderId="0" xfId="0" applyFont="1" applyAlignment="1">
      <alignment horizontal="center" vertical="top" wrapText="1"/>
    </xf>
    <xf numFmtId="0" fontId="1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/>
    </xf>
    <xf numFmtId="3" fontId="0" fillId="2" borderId="4" xfId="0" applyNumberFormat="1" applyFill="1" applyBorder="1" applyAlignment="1">
      <alignment horizontal="right" vertical="top"/>
    </xf>
    <xf numFmtId="0" fontId="22" fillId="3" borderId="2" xfId="0" applyFont="1" applyFill="1" applyBorder="1" applyAlignment="1">
      <alignment horizontal="left" vertical="top"/>
    </xf>
    <xf numFmtId="3" fontId="29" fillId="3" borderId="4" xfId="0" applyNumberFormat="1" applyFont="1" applyFill="1" applyBorder="1" applyAlignment="1">
      <alignment horizontal="right" vertical="top" wrapText="1"/>
    </xf>
    <xf numFmtId="0" fontId="22" fillId="4" borderId="2" xfId="0" applyFont="1" applyFill="1" applyBorder="1" applyAlignment="1">
      <alignment horizontal="left" vertical="top"/>
    </xf>
    <xf numFmtId="3" fontId="29" fillId="4" borderId="4" xfId="0" applyNumberFormat="1" applyFont="1" applyFill="1" applyBorder="1" applyAlignment="1">
      <alignment horizontal="right" vertical="top" wrapText="1"/>
    </xf>
    <xf numFmtId="3" fontId="1" fillId="2" borderId="4" xfId="0" applyNumberFormat="1" applyFont="1" applyFill="1" applyBorder="1" applyAlignment="1">
      <alignment horizontal="right" vertical="top" wrapText="1"/>
    </xf>
    <xf numFmtId="0" fontId="29" fillId="4" borderId="2" xfId="0" applyFont="1" applyFill="1" applyBorder="1" applyAlignment="1">
      <alignment horizontal="left" vertical="top" wrapText="1"/>
    </xf>
    <xf numFmtId="3" fontId="29" fillId="4" borderId="5" xfId="0" applyNumberFormat="1" applyFont="1" applyFill="1" applyBorder="1" applyAlignment="1">
      <alignment horizontal="right" vertical="top" wrapText="1"/>
    </xf>
    <xf numFmtId="0" fontId="29" fillId="0" borderId="11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center" vertical="top" wrapText="1"/>
    </xf>
    <xf numFmtId="3" fontId="29" fillId="0" borderId="13" xfId="0" applyNumberFormat="1" applyFont="1" applyBorder="1" applyAlignment="1">
      <alignment horizontal="right" vertical="top" wrapText="1"/>
    </xf>
    <xf numFmtId="3" fontId="20" fillId="2" borderId="10" xfId="0" applyNumberFormat="1" applyFont="1" applyFill="1" applyBorder="1" applyAlignment="1">
      <alignment horizontal="right" wrapText="1"/>
    </xf>
    <xf numFmtId="0" fontId="21" fillId="3" borderId="14" xfId="0" applyFont="1" applyFill="1" applyBorder="1"/>
    <xf numFmtId="3" fontId="21" fillId="3" borderId="15" xfId="0" applyNumberFormat="1" applyFont="1" applyFill="1" applyBorder="1"/>
    <xf numFmtId="3" fontId="20" fillId="2" borderId="16" xfId="0" applyNumberFormat="1" applyFont="1" applyFill="1" applyBorder="1" applyAlignment="1">
      <alignment horizontal="right" wrapText="1"/>
    </xf>
    <xf numFmtId="0" fontId="0" fillId="0" borderId="0" xfId="0" applyAlignment="1">
      <alignment horizontal="left" vertical="top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left" wrapText="1"/>
    </xf>
    <xf numFmtId="0" fontId="31" fillId="0" borderId="0" xfId="0" applyFont="1" applyFill="1" applyAlignment="1">
      <alignment vertical="center"/>
    </xf>
    <xf numFmtId="0" fontId="32" fillId="0" borderId="0" xfId="0" applyFont="1" applyBorder="1" applyAlignment="1">
      <alignment horizontal="right"/>
    </xf>
    <xf numFmtId="0" fontId="31" fillId="0" borderId="0" xfId="0" applyFont="1"/>
    <xf numFmtId="0" fontId="33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/>
    </xf>
    <xf numFmtId="3" fontId="34" fillId="0" borderId="1" xfId="0" applyNumberFormat="1" applyFont="1" applyBorder="1" applyAlignment="1">
      <alignment vertical="center"/>
    </xf>
    <xf numFmtId="3" fontId="33" fillId="0" borderId="1" xfId="0" applyNumberFormat="1" applyFont="1" applyFill="1" applyBorder="1" applyAlignment="1">
      <alignment horizontal="right" vertical="center"/>
    </xf>
    <xf numFmtId="0" fontId="33" fillId="0" borderId="1" xfId="0" applyFont="1" applyFill="1" applyBorder="1" applyAlignment="1">
      <alignment vertical="center"/>
    </xf>
    <xf numFmtId="166" fontId="33" fillId="0" borderId="1" xfId="0" applyNumberFormat="1" applyFont="1" applyFill="1" applyBorder="1" applyAlignment="1">
      <alignment horizontal="center" vertical="center"/>
    </xf>
    <xf numFmtId="166" fontId="33" fillId="0" borderId="1" xfId="0" applyNumberFormat="1" applyFont="1" applyFill="1" applyBorder="1" applyAlignment="1">
      <alignment horizontal="right" vertical="center"/>
    </xf>
    <xf numFmtId="0" fontId="31" fillId="0" borderId="0" xfId="0" applyFont="1" applyBorder="1" applyAlignment="1">
      <alignment horizontal="left" vertical="center" wrapText="1"/>
    </xf>
    <xf numFmtId="166" fontId="33" fillId="0" borderId="0" xfId="0" applyNumberFormat="1" applyFont="1" applyFill="1" applyBorder="1" applyAlignment="1">
      <alignment horizontal="center" vertical="center"/>
    </xf>
    <xf numFmtId="166" fontId="33" fillId="0" borderId="0" xfId="0" applyNumberFormat="1" applyFont="1" applyFill="1" applyBorder="1" applyAlignment="1">
      <alignment horizontal="right" vertical="center"/>
    </xf>
    <xf numFmtId="0" fontId="31" fillId="0" borderId="1" xfId="0" applyFont="1" applyBorder="1" applyAlignment="1">
      <alignment horizontal="center" vertical="center"/>
    </xf>
    <xf numFmtId="3" fontId="31" fillId="0" borderId="1" xfId="0" applyNumberFormat="1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0" fontId="31" fillId="0" borderId="0" xfId="0" applyFont="1" applyBorder="1"/>
    <xf numFmtId="0" fontId="31" fillId="0" borderId="1" xfId="0" applyFont="1" applyBorder="1" applyAlignment="1">
      <alignment vertical="center"/>
    </xf>
    <xf numFmtId="3" fontId="31" fillId="0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3" fontId="32" fillId="0" borderId="1" xfId="0" applyNumberFormat="1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textRotation="90" wrapText="1"/>
    </xf>
    <xf numFmtId="0" fontId="30" fillId="0" borderId="9" xfId="0" applyFont="1" applyBorder="1" applyAlignment="1">
      <alignment horizontal="center" vertical="center" textRotation="90" wrapText="1"/>
    </xf>
    <xf numFmtId="0" fontId="30" fillId="0" borderId="7" xfId="0" applyFont="1" applyBorder="1" applyAlignment="1">
      <alignment horizontal="center" vertical="center" textRotation="90" wrapText="1"/>
    </xf>
    <xf numFmtId="0" fontId="25" fillId="0" borderId="23" xfId="0" applyFont="1" applyFill="1" applyBorder="1" applyAlignment="1">
      <alignment horizontal="center" vertical="center" textRotation="90" wrapText="1"/>
    </xf>
    <xf numFmtId="0" fontId="25" fillId="0" borderId="24" xfId="0" applyFont="1" applyFill="1" applyBorder="1" applyAlignment="1">
      <alignment horizontal="center" vertical="center" textRotation="90" wrapText="1"/>
    </xf>
    <xf numFmtId="49" fontId="21" fillId="2" borderId="1" xfId="0" applyNumberFormat="1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textRotation="90" wrapText="1"/>
    </xf>
    <xf numFmtId="0" fontId="25" fillId="0" borderId="9" xfId="0" applyFont="1" applyFill="1" applyBorder="1" applyAlignment="1">
      <alignment horizontal="center" textRotation="90" wrapText="1"/>
    </xf>
    <xf numFmtId="0" fontId="26" fillId="2" borderId="1" xfId="0" applyFont="1" applyFill="1" applyBorder="1" applyAlignment="1">
      <alignment horizontal="center" vertical="center" textRotation="90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 textRotation="90" wrapText="1"/>
    </xf>
    <xf numFmtId="0" fontId="32" fillId="0" borderId="4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9" xfId="0" applyFont="1" applyBorder="1" applyAlignment="1">
      <alignment horizontal="center" vertical="center" textRotation="90" wrapText="1"/>
    </xf>
    <xf numFmtId="0" fontId="31" fillId="0" borderId="7" xfId="0" applyFont="1" applyBorder="1" applyAlignment="1">
      <alignment horizontal="center" vertical="center" textRotation="90" wrapText="1"/>
    </xf>
    <xf numFmtId="3" fontId="32" fillId="0" borderId="1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</cellXfs>
  <cellStyles count="159">
    <cellStyle name="Normal" xfId="0" builtinId="0"/>
    <cellStyle name="Normal 2" xfId="2"/>
    <cellStyle name="Normal 3" xfId="158"/>
    <cellStyle name="Normal 5" xfId="3"/>
    <cellStyle name="Virgül 10" xfId="38"/>
    <cellStyle name="Virgül 10 2" xfId="39"/>
    <cellStyle name="Virgül 2" xfId="1"/>
    <cellStyle name="Virgül 2 10" xfId="28"/>
    <cellStyle name="Virgül 2 10 2" xfId="148"/>
    <cellStyle name="Virgül 2 11" xfId="33"/>
    <cellStyle name="Virgül 2 11 2" xfId="153"/>
    <cellStyle name="Virgül 2 12" xfId="123"/>
    <cellStyle name="Virgül 2 2" xfId="4"/>
    <cellStyle name="Virgül 2 2 2" xfId="9"/>
    <cellStyle name="Virgül 2 2 2 2" xfId="40"/>
    <cellStyle name="Virgül 2 2 2 3" xfId="129"/>
    <cellStyle name="Virgül 2 2 3" xfId="14"/>
    <cellStyle name="Virgül 2 2 3 2" xfId="41"/>
    <cellStyle name="Virgül 2 2 3 3" xfId="134"/>
    <cellStyle name="Virgül 2 2 4" xfId="19"/>
    <cellStyle name="Virgül 2 2 4 2" xfId="139"/>
    <cellStyle name="Virgül 2 2 5" xfId="24"/>
    <cellStyle name="Virgül 2 2 5 2" xfId="144"/>
    <cellStyle name="Virgül 2 2 6" xfId="29"/>
    <cellStyle name="Virgül 2 2 6 2" xfId="149"/>
    <cellStyle name="Virgül 2 2 7" xfId="34"/>
    <cellStyle name="Virgül 2 2 7 2" xfId="154"/>
    <cellStyle name="Virgül 2 2 8" xfId="124"/>
    <cellStyle name="Virgül 2 3" xfId="5"/>
    <cellStyle name="Virgül 2 3 2" xfId="10"/>
    <cellStyle name="Virgül 2 3 2 2" xfId="130"/>
    <cellStyle name="Virgül 2 3 3" xfId="15"/>
    <cellStyle name="Virgül 2 3 3 2" xfId="135"/>
    <cellStyle name="Virgül 2 3 4" xfId="20"/>
    <cellStyle name="Virgül 2 3 4 2" xfId="140"/>
    <cellStyle name="Virgül 2 3 5" xfId="25"/>
    <cellStyle name="Virgül 2 3 5 2" xfId="145"/>
    <cellStyle name="Virgül 2 3 6" xfId="30"/>
    <cellStyle name="Virgül 2 3 6 2" xfId="150"/>
    <cellStyle name="Virgül 2 3 7" xfId="35"/>
    <cellStyle name="Virgül 2 3 7 2" xfId="155"/>
    <cellStyle name="Virgül 2 3 8" xfId="125"/>
    <cellStyle name="Virgül 2 4" xfId="6"/>
    <cellStyle name="Virgül 2 4 2" xfId="11"/>
    <cellStyle name="Virgül 2 4 2 2" xfId="42"/>
    <cellStyle name="Virgül 2 4 2 3" xfId="131"/>
    <cellStyle name="Virgül 2 4 3" xfId="16"/>
    <cellStyle name="Virgül 2 4 3 2" xfId="43"/>
    <cellStyle name="Virgül 2 4 3 3" xfId="136"/>
    <cellStyle name="Virgül 2 4 4" xfId="21"/>
    <cellStyle name="Virgül 2 4 4 2" xfId="141"/>
    <cellStyle name="Virgül 2 4 5" xfId="26"/>
    <cellStyle name="Virgül 2 4 5 2" xfId="146"/>
    <cellStyle name="Virgül 2 4 6" xfId="31"/>
    <cellStyle name="Virgül 2 4 6 2" xfId="151"/>
    <cellStyle name="Virgül 2 4 7" xfId="36"/>
    <cellStyle name="Virgül 2 4 7 2" xfId="156"/>
    <cellStyle name="Virgül 2 4 8" xfId="126"/>
    <cellStyle name="Virgül 2 5" xfId="7"/>
    <cellStyle name="Virgül 2 5 2" xfId="12"/>
    <cellStyle name="Virgül 2 5 2 2" xfId="44"/>
    <cellStyle name="Virgül 2 5 2 3" xfId="132"/>
    <cellStyle name="Virgül 2 5 3" xfId="17"/>
    <cellStyle name="Virgül 2 5 3 2" xfId="45"/>
    <cellStyle name="Virgül 2 5 3 3" xfId="137"/>
    <cellStyle name="Virgül 2 5 4" xfId="22"/>
    <cellStyle name="Virgül 2 5 4 2" xfId="142"/>
    <cellStyle name="Virgül 2 5 5" xfId="27"/>
    <cellStyle name="Virgül 2 5 5 2" xfId="147"/>
    <cellStyle name="Virgül 2 5 6" xfId="32"/>
    <cellStyle name="Virgül 2 5 6 2" xfId="152"/>
    <cellStyle name="Virgül 2 5 7" xfId="37"/>
    <cellStyle name="Virgül 2 5 7 2" xfId="157"/>
    <cellStyle name="Virgül 2 5 8" xfId="127"/>
    <cellStyle name="Virgül 2 6" xfId="8"/>
    <cellStyle name="Virgül 2 6 2" xfId="46"/>
    <cellStyle name="Virgül 2 6 3" xfId="128"/>
    <cellStyle name="Virgül 2 7" xfId="13"/>
    <cellStyle name="Virgül 2 7 2" xfId="47"/>
    <cellStyle name="Virgül 2 7 3" xfId="133"/>
    <cellStyle name="Virgül 2 8" xfId="18"/>
    <cellStyle name="Virgül 2 8 2" xfId="138"/>
    <cellStyle name="Virgül 2 9" xfId="23"/>
    <cellStyle name="Virgül 2 9 2" xfId="143"/>
    <cellStyle name="Virgül 3" xfId="48"/>
    <cellStyle name="Virgül 3 2" xfId="49"/>
    <cellStyle name="Virgül 3 2 2" xfId="50"/>
    <cellStyle name="Virgül 3 2 2 2" xfId="51"/>
    <cellStyle name="Virgül 3 2 3" xfId="52"/>
    <cellStyle name="Virgül 3 2 3 2" xfId="53"/>
    <cellStyle name="Virgül 3 2 4" xfId="54"/>
    <cellStyle name="Virgül 3 3" xfId="55"/>
    <cellStyle name="Virgül 3 3 2" xfId="56"/>
    <cellStyle name="Virgül 3 3 3" xfId="57"/>
    <cellStyle name="Virgül 3 4" xfId="58"/>
    <cellStyle name="Virgül 3 4 2" xfId="59"/>
    <cellStyle name="Virgül 3 4 2 2" xfId="60"/>
    <cellStyle name="Virgül 3 4 3" xfId="61"/>
    <cellStyle name="Virgül 3 4 3 2" xfId="62"/>
    <cellStyle name="Virgül 3 4 4" xfId="63"/>
    <cellStyle name="Virgül 3 5" xfId="64"/>
    <cellStyle name="Virgül 3 5 2" xfId="65"/>
    <cellStyle name="Virgül 3 5 2 2" xfId="66"/>
    <cellStyle name="Virgül 3 5 3" xfId="67"/>
    <cellStyle name="Virgül 3 5 3 2" xfId="68"/>
    <cellStyle name="Virgül 3 5 4" xfId="69"/>
    <cellStyle name="Virgül 3 6" xfId="70"/>
    <cellStyle name="Virgül 3 6 2" xfId="71"/>
    <cellStyle name="Virgül 3 7" xfId="72"/>
    <cellStyle name="Virgül 3 7 2" xfId="73"/>
    <cellStyle name="Virgül 4" xfId="74"/>
    <cellStyle name="Virgül 4 2" xfId="75"/>
    <cellStyle name="Virgül 4 2 2" xfId="76"/>
    <cellStyle name="Virgül 4 2 2 2" xfId="77"/>
    <cellStyle name="Virgül 4 2 3" xfId="78"/>
    <cellStyle name="Virgül 4 2 3 2" xfId="79"/>
    <cellStyle name="Virgül 4 2 4" xfId="80"/>
    <cellStyle name="Virgül 4 3" xfId="81"/>
    <cellStyle name="Virgül 4 3 2" xfId="82"/>
    <cellStyle name="Virgül 4 3 3" xfId="83"/>
    <cellStyle name="Virgül 4 4" xfId="84"/>
    <cellStyle name="Virgül 4 4 2" xfId="85"/>
    <cellStyle name="Virgül 4 4 2 2" xfId="86"/>
    <cellStyle name="Virgül 4 4 3" xfId="87"/>
    <cellStyle name="Virgül 4 4 3 2" xfId="88"/>
    <cellStyle name="Virgül 4 4 4" xfId="89"/>
    <cellStyle name="Virgül 4 5" xfId="90"/>
    <cellStyle name="Virgül 4 5 2" xfId="91"/>
    <cellStyle name="Virgül 4 5 2 2" xfId="92"/>
    <cellStyle name="Virgül 4 5 3" xfId="93"/>
    <cellStyle name="Virgül 4 5 3 2" xfId="94"/>
    <cellStyle name="Virgül 4 5 4" xfId="95"/>
    <cellStyle name="Virgül 4 6" xfId="96"/>
    <cellStyle name="Virgül 4 6 2" xfId="97"/>
    <cellStyle name="Virgül 4 7" xfId="98"/>
    <cellStyle name="Virgül 4 7 2" xfId="99"/>
    <cellStyle name="Virgül 5" xfId="100"/>
    <cellStyle name="Virgül 5 2" xfId="101"/>
    <cellStyle name="Virgül 5 2 2" xfId="102"/>
    <cellStyle name="Virgül 5 3" xfId="103"/>
    <cellStyle name="Virgül 5 3 2" xfId="104"/>
    <cellStyle name="Virgül 5 4" xfId="105"/>
    <cellStyle name="Virgül 6" xfId="106"/>
    <cellStyle name="Virgül 6 2" xfId="107"/>
    <cellStyle name="Virgül 6 3" xfId="108"/>
    <cellStyle name="Virgül 7" xfId="109"/>
    <cellStyle name="Virgül 7 2" xfId="110"/>
    <cellStyle name="Virgül 7 2 2" xfId="111"/>
    <cellStyle name="Virgül 7 3" xfId="112"/>
    <cellStyle name="Virgül 7 3 2" xfId="113"/>
    <cellStyle name="Virgül 7 4" xfId="114"/>
    <cellStyle name="Virgül 8" xfId="115"/>
    <cellStyle name="Virgül 8 2" xfId="116"/>
    <cellStyle name="Virgül 8 2 2" xfId="117"/>
    <cellStyle name="Virgül 8 3" xfId="118"/>
    <cellStyle name="Virgül 8 3 2" xfId="119"/>
    <cellStyle name="Virgül 8 4" xfId="120"/>
    <cellStyle name="Virgül 9" xfId="121"/>
    <cellStyle name="Virgül 9 2" xfId="122"/>
  </cellStyles>
  <dxfs count="0"/>
  <tableStyles count="0" defaultTableStyle="TableStyleMedium2" defaultPivotStyle="PivotStyleMedium9"/>
  <colors>
    <mruColors>
      <color rgb="FFFFFF99"/>
      <color rgb="FFFFFFCC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4" zoomScaleNormal="100" workbookViewId="0">
      <selection activeCell="I28" sqref="I28"/>
    </sheetView>
  </sheetViews>
  <sheetFormatPr defaultColWidth="9.140625" defaultRowHeight="15" x14ac:dyDescent="0.25"/>
  <cols>
    <col min="1" max="1" width="26" style="15" customWidth="1"/>
    <col min="2" max="2" width="29" style="15" customWidth="1"/>
    <col min="3" max="3" width="14.85546875" style="15" bestFit="1" customWidth="1"/>
    <col min="4" max="4" width="11.28515625" style="15" bestFit="1" customWidth="1"/>
    <col min="5" max="5" width="12.28515625" style="15" customWidth="1"/>
    <col min="6" max="6" width="19.85546875" style="15" customWidth="1"/>
    <col min="7" max="7" width="13.28515625" style="15" customWidth="1"/>
    <col min="8" max="16384" width="9.140625" style="15"/>
  </cols>
  <sheetData>
    <row r="1" spans="1:7" ht="21" thickBot="1" x14ac:dyDescent="0.35">
      <c r="F1" s="4" t="s">
        <v>87</v>
      </c>
    </row>
    <row r="2" spans="1:7" ht="30" customHeight="1" x14ac:dyDescent="0.25">
      <c r="A2" s="70" t="s">
        <v>82</v>
      </c>
      <c r="B2" s="71"/>
      <c r="C2" s="71"/>
      <c r="D2" s="71"/>
      <c r="E2" s="71"/>
      <c r="F2" s="72"/>
      <c r="G2" s="16"/>
    </row>
    <row r="3" spans="1:7" ht="15.75" customHeight="1" thickBot="1" x14ac:dyDescent="0.3">
      <c r="A3" s="73"/>
      <c r="B3" s="74"/>
      <c r="C3" s="74"/>
      <c r="D3" s="74"/>
      <c r="E3" s="74"/>
      <c r="F3" s="75"/>
      <c r="G3" s="16"/>
    </row>
    <row r="4" spans="1:7" ht="30" x14ac:dyDescent="0.25">
      <c r="A4" s="35" t="s">
        <v>34</v>
      </c>
      <c r="B4" s="36" t="s">
        <v>35</v>
      </c>
      <c r="C4" s="36" t="s">
        <v>36</v>
      </c>
      <c r="D4" s="36" t="s">
        <v>37</v>
      </c>
      <c r="E4" s="36" t="s">
        <v>38</v>
      </c>
      <c r="F4" s="37" t="s">
        <v>39</v>
      </c>
      <c r="G4" s="17"/>
    </row>
    <row r="5" spans="1:7" ht="15" customHeight="1" x14ac:dyDescent="0.25">
      <c r="A5" s="38" t="s">
        <v>40</v>
      </c>
      <c r="B5" s="40" t="s">
        <v>41</v>
      </c>
      <c r="C5" s="40" t="s">
        <v>44</v>
      </c>
      <c r="D5" s="40">
        <v>2020</v>
      </c>
      <c r="E5" s="40" t="s">
        <v>42</v>
      </c>
      <c r="F5" s="39">
        <v>39840</v>
      </c>
      <c r="G5" s="76" t="s">
        <v>43</v>
      </c>
    </row>
    <row r="6" spans="1:7" x14ac:dyDescent="0.25">
      <c r="A6" s="38" t="s">
        <v>40</v>
      </c>
      <c r="B6" s="40" t="s">
        <v>45</v>
      </c>
      <c r="C6" s="40" t="s">
        <v>46</v>
      </c>
      <c r="D6" s="40">
        <v>2020</v>
      </c>
      <c r="E6" s="40" t="s">
        <v>42</v>
      </c>
      <c r="F6" s="39">
        <v>142620</v>
      </c>
      <c r="G6" s="77"/>
    </row>
    <row r="7" spans="1:7" x14ac:dyDescent="0.25">
      <c r="A7" s="20" t="s">
        <v>47</v>
      </c>
      <c r="B7" s="41"/>
      <c r="C7" s="41"/>
      <c r="D7" s="41"/>
      <c r="E7" s="41"/>
      <c r="F7" s="21">
        <f>SUM(F5:F6)</f>
        <v>182460</v>
      </c>
      <c r="G7" s="77"/>
    </row>
    <row r="8" spans="1:7" x14ac:dyDescent="0.25">
      <c r="A8" s="38" t="s">
        <v>64</v>
      </c>
      <c r="B8" s="40" t="s">
        <v>65</v>
      </c>
      <c r="C8" s="40" t="s">
        <v>66</v>
      </c>
      <c r="D8" s="40">
        <v>2020</v>
      </c>
      <c r="E8" s="40" t="s">
        <v>48</v>
      </c>
      <c r="F8" s="39">
        <v>158400</v>
      </c>
      <c r="G8" s="77"/>
    </row>
    <row r="9" spans="1:7" x14ac:dyDescent="0.25">
      <c r="A9" s="38" t="s">
        <v>64</v>
      </c>
      <c r="B9" s="40" t="s">
        <v>67</v>
      </c>
      <c r="C9" s="40" t="s">
        <v>68</v>
      </c>
      <c r="D9" s="40">
        <v>2020</v>
      </c>
      <c r="E9" s="40" t="s">
        <v>49</v>
      </c>
      <c r="F9" s="39">
        <v>1804460</v>
      </c>
      <c r="G9" s="77"/>
    </row>
    <row r="10" spans="1:7" x14ac:dyDescent="0.25">
      <c r="A10" s="22" t="s">
        <v>69</v>
      </c>
      <c r="B10" s="42"/>
      <c r="C10" s="42"/>
      <c r="D10" s="42"/>
      <c r="E10" s="42"/>
      <c r="F10" s="23">
        <f>SUM(F8:F9)</f>
        <v>1962860</v>
      </c>
      <c r="G10" s="77"/>
    </row>
    <row r="11" spans="1:7" x14ac:dyDescent="0.25">
      <c r="A11" s="18" t="s">
        <v>80</v>
      </c>
      <c r="B11" s="43" t="s">
        <v>61</v>
      </c>
      <c r="C11" s="43" t="s">
        <v>62</v>
      </c>
      <c r="D11" s="43">
        <v>2020</v>
      </c>
      <c r="E11" s="43" t="s">
        <v>48</v>
      </c>
      <c r="F11" s="24">
        <v>612840</v>
      </c>
      <c r="G11" s="77"/>
    </row>
    <row r="12" spans="1:7" x14ac:dyDescent="0.25">
      <c r="A12" s="22" t="s">
        <v>63</v>
      </c>
      <c r="B12" s="41"/>
      <c r="C12" s="41"/>
      <c r="D12" s="41"/>
      <c r="E12" s="41"/>
      <c r="F12" s="21">
        <f>SUM(F11:F11)</f>
        <v>612840</v>
      </c>
      <c r="G12" s="77"/>
    </row>
    <row r="13" spans="1:7" x14ac:dyDescent="0.25">
      <c r="A13" s="34" t="s">
        <v>70</v>
      </c>
      <c r="B13" s="40" t="s">
        <v>71</v>
      </c>
      <c r="C13" s="40" t="s">
        <v>72</v>
      </c>
      <c r="D13" s="40">
        <v>2020</v>
      </c>
      <c r="E13" s="40" t="s">
        <v>52</v>
      </c>
      <c r="F13" s="39">
        <v>12160</v>
      </c>
      <c r="G13" s="77"/>
    </row>
    <row r="14" spans="1:7" x14ac:dyDescent="0.25">
      <c r="A14" s="20" t="s">
        <v>73</v>
      </c>
      <c r="B14" s="41"/>
      <c r="C14" s="41"/>
      <c r="D14" s="41"/>
      <c r="E14" s="41"/>
      <c r="F14" s="21">
        <f>SUM(F13)</f>
        <v>12160</v>
      </c>
      <c r="G14" s="77"/>
    </row>
    <row r="15" spans="1:7" ht="15" customHeight="1" x14ac:dyDescent="0.25">
      <c r="A15" s="18" t="s">
        <v>81</v>
      </c>
      <c r="B15" s="44" t="s">
        <v>50</v>
      </c>
      <c r="C15" s="44" t="s">
        <v>51</v>
      </c>
      <c r="D15" s="44">
        <v>2020</v>
      </c>
      <c r="E15" s="44" t="s">
        <v>52</v>
      </c>
      <c r="F15" s="19">
        <v>372480</v>
      </c>
      <c r="G15" s="77"/>
    </row>
    <row r="16" spans="1:7" x14ac:dyDescent="0.25">
      <c r="A16" s="18" t="s">
        <v>81</v>
      </c>
      <c r="B16" s="44" t="s">
        <v>54</v>
      </c>
      <c r="C16" s="44" t="s">
        <v>55</v>
      </c>
      <c r="D16" s="44">
        <v>2020</v>
      </c>
      <c r="E16" s="44" t="s">
        <v>48</v>
      </c>
      <c r="F16" s="19">
        <v>79540</v>
      </c>
      <c r="G16" s="77"/>
    </row>
    <row r="17" spans="1:7" x14ac:dyDescent="0.25">
      <c r="A17" s="18" t="s">
        <v>81</v>
      </c>
      <c r="B17" s="44" t="s">
        <v>56</v>
      </c>
      <c r="C17" s="44" t="s">
        <v>57</v>
      </c>
      <c r="D17" s="44">
        <v>2020</v>
      </c>
      <c r="E17" s="44" t="s">
        <v>48</v>
      </c>
      <c r="F17" s="19">
        <v>2560</v>
      </c>
      <c r="G17" s="77"/>
    </row>
    <row r="18" spans="1:7" x14ac:dyDescent="0.25">
      <c r="A18" s="18" t="s">
        <v>81</v>
      </c>
      <c r="B18" s="44" t="s">
        <v>50</v>
      </c>
      <c r="C18" s="44" t="s">
        <v>58</v>
      </c>
      <c r="D18" s="44">
        <v>2020</v>
      </c>
      <c r="E18" s="44" t="s">
        <v>48</v>
      </c>
      <c r="F18" s="19">
        <v>152860</v>
      </c>
      <c r="G18" s="77"/>
    </row>
    <row r="19" spans="1:7" x14ac:dyDescent="0.25">
      <c r="A19" s="18" t="s">
        <v>81</v>
      </c>
      <c r="B19" s="44" t="s">
        <v>53</v>
      </c>
      <c r="C19" s="44" t="s">
        <v>59</v>
      </c>
      <c r="D19" s="44">
        <v>2020</v>
      </c>
      <c r="E19" s="44" t="s">
        <v>48</v>
      </c>
      <c r="F19" s="19">
        <v>5720</v>
      </c>
      <c r="G19" s="77"/>
    </row>
    <row r="20" spans="1:7" x14ac:dyDescent="0.25">
      <c r="A20" s="22" t="s">
        <v>60</v>
      </c>
      <c r="B20" s="42"/>
      <c r="C20" s="42"/>
      <c r="D20" s="42"/>
      <c r="E20" s="42"/>
      <c r="F20" s="23">
        <f>SUM(F15:F19)</f>
        <v>613160</v>
      </c>
      <c r="G20" s="77"/>
    </row>
    <row r="21" spans="1:7" x14ac:dyDescent="0.25">
      <c r="A21" s="34" t="s">
        <v>74</v>
      </c>
      <c r="B21" s="40" t="s">
        <v>75</v>
      </c>
      <c r="C21" s="40" t="s">
        <v>76</v>
      </c>
      <c r="D21" s="40">
        <v>2020</v>
      </c>
      <c r="E21" s="40" t="s">
        <v>42</v>
      </c>
      <c r="F21" s="39">
        <v>34540</v>
      </c>
      <c r="G21" s="77"/>
    </row>
    <row r="22" spans="1:7" ht="30" x14ac:dyDescent="0.25">
      <c r="A22" s="25" t="s">
        <v>77</v>
      </c>
      <c r="B22" s="45"/>
      <c r="C22" s="45"/>
      <c r="D22" s="45"/>
      <c r="E22" s="45"/>
      <c r="F22" s="26">
        <f>SUM(F21)</f>
        <v>34540</v>
      </c>
      <c r="G22" s="78"/>
    </row>
    <row r="23" spans="1:7" ht="15.75" thickBot="1" x14ac:dyDescent="0.3">
      <c r="A23" s="27" t="s">
        <v>78</v>
      </c>
      <c r="B23" s="28"/>
      <c r="C23" s="28"/>
      <c r="D23" s="28"/>
      <c r="E23" s="28"/>
      <c r="F23" s="29">
        <f>SUM(F22,F20,F14,F12,F10,F7)</f>
        <v>3418020</v>
      </c>
    </row>
  </sheetData>
  <mergeCells count="2">
    <mergeCell ref="A2:F3"/>
    <mergeCell ref="G5:G22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G50"/>
  <sheetViews>
    <sheetView topLeftCell="A11" zoomScale="70" zoomScaleNormal="70" workbookViewId="0">
      <selection activeCell="B19" sqref="B19"/>
    </sheetView>
  </sheetViews>
  <sheetFormatPr defaultColWidth="23" defaultRowHeight="21" x14ac:dyDescent="0.35"/>
  <cols>
    <col min="1" max="1" width="57" style="5" customWidth="1"/>
    <col min="2" max="2" width="77.5703125" style="5" customWidth="1"/>
    <col min="3" max="3" width="23" style="5" customWidth="1"/>
    <col min="4" max="16384" width="23" style="5"/>
  </cols>
  <sheetData>
    <row r="1" spans="1:6" x14ac:dyDescent="0.35">
      <c r="A1" s="3"/>
      <c r="B1" s="4" t="s">
        <v>88</v>
      </c>
    </row>
    <row r="2" spans="1:6" ht="61.15" customHeight="1" x14ac:dyDescent="0.35">
      <c r="A2" s="82" t="s">
        <v>79</v>
      </c>
      <c r="B2" s="83"/>
    </row>
    <row r="3" spans="1:6" ht="24" customHeight="1" x14ac:dyDescent="0.35">
      <c r="A3" s="81" t="s">
        <v>29</v>
      </c>
      <c r="B3" s="6" t="s">
        <v>30</v>
      </c>
    </row>
    <row r="4" spans="1:6" ht="26.45" customHeight="1" x14ac:dyDescent="0.35">
      <c r="A4" s="81"/>
      <c r="B4" s="6" t="s">
        <v>31</v>
      </c>
    </row>
    <row r="5" spans="1:6" ht="32.25" customHeight="1" x14ac:dyDescent="0.35">
      <c r="A5" s="46" t="s">
        <v>18</v>
      </c>
      <c r="B5" s="7">
        <v>18500</v>
      </c>
      <c r="C5" s="84" t="s">
        <v>32</v>
      </c>
      <c r="E5" s="8"/>
    </row>
    <row r="6" spans="1:6" ht="32.25" customHeight="1" x14ac:dyDescent="0.35">
      <c r="A6" s="46" t="s">
        <v>10</v>
      </c>
      <c r="B6" s="7">
        <v>10400</v>
      </c>
      <c r="C6" s="85"/>
    </row>
    <row r="7" spans="1:6" ht="32.25" customHeight="1" x14ac:dyDescent="0.35">
      <c r="A7" s="46" t="s">
        <v>4</v>
      </c>
      <c r="B7" s="7">
        <v>7000</v>
      </c>
      <c r="C7" s="85"/>
    </row>
    <row r="8" spans="1:6" ht="32.25" customHeight="1" x14ac:dyDescent="0.35">
      <c r="A8" s="46" t="s">
        <v>11</v>
      </c>
      <c r="B8" s="7">
        <v>6200</v>
      </c>
      <c r="C8" s="85"/>
    </row>
    <row r="9" spans="1:6" ht="32.25" customHeight="1" x14ac:dyDescent="0.35">
      <c r="A9" s="46" t="s">
        <v>13</v>
      </c>
      <c r="B9" s="7">
        <v>5700</v>
      </c>
      <c r="C9" s="85"/>
    </row>
    <row r="10" spans="1:6" ht="32.25" customHeight="1" x14ac:dyDescent="0.35">
      <c r="A10" s="46" t="s">
        <v>25</v>
      </c>
      <c r="B10" s="7">
        <v>5100</v>
      </c>
      <c r="C10" s="85"/>
    </row>
    <row r="11" spans="1:6" ht="32.25" customHeight="1" x14ac:dyDescent="0.35">
      <c r="A11" s="46" t="s">
        <v>27</v>
      </c>
      <c r="B11" s="7">
        <v>5000</v>
      </c>
      <c r="C11" s="85"/>
    </row>
    <row r="12" spans="1:6" ht="32.25" customHeight="1" x14ac:dyDescent="0.35">
      <c r="A12" s="46" t="s">
        <v>21</v>
      </c>
      <c r="B12" s="7">
        <v>5000</v>
      </c>
      <c r="C12" s="85"/>
    </row>
    <row r="13" spans="1:6" ht="33.6" customHeight="1" x14ac:dyDescent="0.35">
      <c r="A13" s="46" t="s">
        <v>15</v>
      </c>
      <c r="B13" s="7">
        <v>17900</v>
      </c>
      <c r="C13" s="86" t="s">
        <v>33</v>
      </c>
      <c r="F13" s="8"/>
    </row>
    <row r="14" spans="1:6" ht="33.6" customHeight="1" x14ac:dyDescent="0.35">
      <c r="A14" s="46" t="s">
        <v>22</v>
      </c>
      <c r="B14" s="7">
        <v>12000</v>
      </c>
      <c r="C14" s="86"/>
      <c r="F14" s="8"/>
    </row>
    <row r="15" spans="1:6" ht="32.25" customHeight="1" x14ac:dyDescent="0.35">
      <c r="A15" s="46" t="s">
        <v>9</v>
      </c>
      <c r="B15" s="7">
        <v>10400</v>
      </c>
      <c r="C15" s="86"/>
      <c r="F15" s="8"/>
    </row>
    <row r="16" spans="1:6" ht="32.25" customHeight="1" x14ac:dyDescent="0.35">
      <c r="A16" s="46" t="s">
        <v>14</v>
      </c>
      <c r="B16" s="7">
        <v>10000</v>
      </c>
      <c r="C16" s="86"/>
    </row>
    <row r="17" spans="1:5" ht="32.25" customHeight="1" x14ac:dyDescent="0.35">
      <c r="A17" s="46" t="s">
        <v>7</v>
      </c>
      <c r="B17" s="7">
        <v>9000</v>
      </c>
      <c r="C17" s="86"/>
    </row>
    <row r="18" spans="1:5" ht="32.25" customHeight="1" x14ac:dyDescent="0.35">
      <c r="A18" s="46" t="s">
        <v>84</v>
      </c>
      <c r="B18" s="7">
        <v>6000</v>
      </c>
      <c r="C18" s="86"/>
    </row>
    <row r="19" spans="1:5" ht="32.25" customHeight="1" x14ac:dyDescent="0.35">
      <c r="A19" s="46" t="s">
        <v>26</v>
      </c>
      <c r="B19" s="7">
        <v>5983</v>
      </c>
      <c r="C19" s="86"/>
    </row>
    <row r="20" spans="1:5" ht="32.25" customHeight="1" x14ac:dyDescent="0.35">
      <c r="A20" s="46" t="s">
        <v>20</v>
      </c>
      <c r="B20" s="7">
        <v>5863</v>
      </c>
      <c r="C20" s="86"/>
    </row>
    <row r="21" spans="1:5" ht="32.25" customHeight="1" x14ac:dyDescent="0.35">
      <c r="A21" s="46" t="s">
        <v>5</v>
      </c>
      <c r="B21" s="7">
        <v>5785</v>
      </c>
      <c r="C21" s="86"/>
    </row>
    <row r="22" spans="1:5" ht="32.25" customHeight="1" x14ac:dyDescent="0.35">
      <c r="A22" s="46" t="s">
        <v>19</v>
      </c>
      <c r="B22" s="7">
        <v>5759</v>
      </c>
      <c r="C22" s="86"/>
    </row>
    <row r="23" spans="1:5" ht="32.25" customHeight="1" x14ac:dyDescent="0.35">
      <c r="A23" s="46" t="s">
        <v>12</v>
      </c>
      <c r="B23" s="7">
        <v>5628</v>
      </c>
      <c r="C23" s="86"/>
    </row>
    <row r="24" spans="1:5" ht="32.25" customHeight="1" x14ac:dyDescent="0.35">
      <c r="A24" s="46" t="s">
        <v>6</v>
      </c>
      <c r="B24" s="7">
        <v>5000</v>
      </c>
      <c r="C24" s="86"/>
    </row>
    <row r="25" spans="1:5" ht="32.25" customHeight="1" x14ac:dyDescent="0.35">
      <c r="A25" s="46" t="s">
        <v>23</v>
      </c>
      <c r="B25" s="7">
        <v>5000</v>
      </c>
      <c r="C25" s="86"/>
      <c r="E25" s="9"/>
    </row>
    <row r="26" spans="1:5" ht="32.25" customHeight="1" x14ac:dyDescent="0.35">
      <c r="A26" s="46" t="s">
        <v>85</v>
      </c>
      <c r="B26" s="7">
        <v>4000</v>
      </c>
      <c r="C26" s="86"/>
    </row>
    <row r="27" spans="1:5" ht="32.25" customHeight="1" x14ac:dyDescent="0.35">
      <c r="A27" s="46" t="s">
        <v>8</v>
      </c>
      <c r="B27" s="7">
        <v>3282</v>
      </c>
      <c r="C27" s="86"/>
    </row>
    <row r="28" spans="1:5" ht="32.25" customHeight="1" x14ac:dyDescent="0.35">
      <c r="A28" s="46" t="s">
        <v>3</v>
      </c>
      <c r="B28" s="7">
        <v>3000</v>
      </c>
      <c r="C28" s="86"/>
    </row>
    <row r="29" spans="1:5" ht="32.25" customHeight="1" x14ac:dyDescent="0.35">
      <c r="A29" s="46" t="s">
        <v>1</v>
      </c>
      <c r="B29" s="7">
        <v>3000</v>
      </c>
      <c r="C29" s="86"/>
    </row>
    <row r="30" spans="1:5" ht="32.25" customHeight="1" x14ac:dyDescent="0.35">
      <c r="A30" s="46" t="s">
        <v>17</v>
      </c>
      <c r="B30" s="7">
        <v>3000</v>
      </c>
      <c r="C30" s="86"/>
    </row>
    <row r="31" spans="1:5" ht="32.25" customHeight="1" x14ac:dyDescent="0.35">
      <c r="A31" s="46" t="s">
        <v>16</v>
      </c>
      <c r="B31" s="7">
        <v>3000</v>
      </c>
      <c r="C31" s="86"/>
    </row>
    <row r="32" spans="1:5" ht="32.25" customHeight="1" x14ac:dyDescent="0.35">
      <c r="A32" s="46" t="s">
        <v>24</v>
      </c>
      <c r="B32" s="7">
        <v>2503</v>
      </c>
      <c r="C32" s="86"/>
    </row>
    <row r="33" spans="1:7" ht="32.25" customHeight="1" x14ac:dyDescent="0.35">
      <c r="A33" s="46" t="s">
        <v>2</v>
      </c>
      <c r="B33" s="7">
        <v>2500</v>
      </c>
      <c r="C33" s="86"/>
    </row>
    <row r="34" spans="1:7" ht="32.25" customHeight="1" x14ac:dyDescent="0.35">
      <c r="A34" s="47" t="s">
        <v>86</v>
      </c>
      <c r="B34" s="7">
        <v>2500</v>
      </c>
      <c r="C34" s="86"/>
      <c r="D34" s="8"/>
    </row>
    <row r="35" spans="1:7" ht="32.25" customHeight="1" x14ac:dyDescent="0.35">
      <c r="A35" s="10" t="s">
        <v>0</v>
      </c>
      <c r="B35" s="11">
        <f>SUM(B5:B34)</f>
        <v>194003</v>
      </c>
    </row>
    <row r="36" spans="1:7" x14ac:dyDescent="0.35">
      <c r="A36" s="12"/>
      <c r="B36" s="12"/>
      <c r="C36" s="13"/>
      <c r="D36" s="12"/>
      <c r="E36" s="12"/>
      <c r="F36" s="14"/>
      <c r="G36" s="14"/>
    </row>
    <row r="37" spans="1:7" ht="21.75" thickBot="1" x14ac:dyDescent="0.4">
      <c r="A37" s="12"/>
      <c r="B37" s="12"/>
      <c r="C37" s="12"/>
      <c r="D37" s="12"/>
      <c r="E37" s="12"/>
    </row>
    <row r="38" spans="1:7" ht="22.5" customHeight="1" x14ac:dyDescent="0.35">
      <c r="A38" s="87" t="s">
        <v>83</v>
      </c>
      <c r="B38" s="88"/>
    </row>
    <row r="39" spans="1:7" ht="21.75" thickBot="1" x14ac:dyDescent="0.4">
      <c r="A39" s="89"/>
      <c r="B39" s="90"/>
    </row>
    <row r="40" spans="1:7" ht="22.5" x14ac:dyDescent="0.35">
      <c r="A40" s="81" t="s">
        <v>29</v>
      </c>
      <c r="B40" s="6" t="s">
        <v>30</v>
      </c>
    </row>
    <row r="41" spans="1:7" ht="23.25" thickBot="1" x14ac:dyDescent="0.4">
      <c r="A41" s="81"/>
      <c r="B41" s="6" t="s">
        <v>89</v>
      </c>
    </row>
    <row r="42" spans="1:7" ht="33" customHeight="1" x14ac:dyDescent="0.35">
      <c r="A42" s="1" t="s">
        <v>27</v>
      </c>
      <c r="B42" s="33">
        <v>36500</v>
      </c>
      <c r="C42" s="79" t="s">
        <v>32</v>
      </c>
    </row>
    <row r="43" spans="1:7" ht="33" customHeight="1" x14ac:dyDescent="0.35">
      <c r="A43" s="2" t="s">
        <v>10</v>
      </c>
      <c r="B43" s="30">
        <v>30000</v>
      </c>
      <c r="C43" s="80"/>
    </row>
    <row r="44" spans="1:7" ht="33" customHeight="1" x14ac:dyDescent="0.35">
      <c r="A44" s="2" t="s">
        <v>28</v>
      </c>
      <c r="B44" s="30">
        <v>25000</v>
      </c>
      <c r="C44" s="80"/>
    </row>
    <row r="45" spans="1:7" ht="33" customHeight="1" x14ac:dyDescent="0.35">
      <c r="A45" s="2" t="s">
        <v>25</v>
      </c>
      <c r="B45" s="30">
        <v>24000</v>
      </c>
      <c r="C45" s="80"/>
    </row>
    <row r="46" spans="1:7" ht="33" customHeight="1" x14ac:dyDescent="0.35">
      <c r="A46" s="2" t="s">
        <v>4</v>
      </c>
      <c r="B46" s="30">
        <v>13000</v>
      </c>
      <c r="C46" s="80"/>
    </row>
    <row r="47" spans="1:7" ht="33" customHeight="1" x14ac:dyDescent="0.35">
      <c r="A47" s="2" t="s">
        <v>13</v>
      </c>
      <c r="B47" s="30">
        <v>10000</v>
      </c>
      <c r="C47" s="80"/>
    </row>
    <row r="48" spans="1:7" ht="33" customHeight="1" x14ac:dyDescent="0.35">
      <c r="A48" s="2" t="s">
        <v>18</v>
      </c>
      <c r="B48" s="30">
        <v>7000</v>
      </c>
      <c r="C48" s="80"/>
    </row>
    <row r="49" spans="1:3" ht="33" customHeight="1" thickBot="1" x14ac:dyDescent="0.4">
      <c r="A49" s="2" t="s">
        <v>11</v>
      </c>
      <c r="B49" s="30">
        <v>4500</v>
      </c>
      <c r="C49" s="80"/>
    </row>
    <row r="50" spans="1:3" ht="31.5" customHeight="1" thickBot="1" x14ac:dyDescent="0.4">
      <c r="A50" s="31" t="s">
        <v>0</v>
      </c>
      <c r="B50" s="32">
        <f>SUM(B42:B49)</f>
        <v>150000</v>
      </c>
    </row>
  </sheetData>
  <sortState ref="A42:B49">
    <sortCondition descending="1" ref="B42:B49"/>
  </sortState>
  <mergeCells count="7">
    <mergeCell ref="C42:C49"/>
    <mergeCell ref="A40:A41"/>
    <mergeCell ref="A2:B2"/>
    <mergeCell ref="A3:A4"/>
    <mergeCell ref="C5:C12"/>
    <mergeCell ref="C13:C34"/>
    <mergeCell ref="A38:B39"/>
  </mergeCells>
  <printOptions horizontalCentered="1" verticalCentered="1"/>
  <pageMargins left="0.31496062992125984" right="0.27559055118110237" top="0" bottom="0" header="0" footer="0"/>
  <pageSetup paperSize="9" scale="54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zoomScale="40" zoomScaleNormal="40" zoomScaleSheetLayoutView="20" workbookViewId="0">
      <selection activeCell="H16" sqref="H16"/>
    </sheetView>
  </sheetViews>
  <sheetFormatPr defaultRowHeight="26.25" x14ac:dyDescent="0.4"/>
  <cols>
    <col min="1" max="1" width="29.42578125" style="50" customWidth="1"/>
    <col min="2" max="16" width="31.42578125" style="50" customWidth="1"/>
    <col min="17" max="17" width="33.28515625" style="50" customWidth="1"/>
    <col min="18" max="18" width="21.7109375" style="50" customWidth="1"/>
    <col min="19" max="16384" width="9.140625" style="50"/>
  </cols>
  <sheetData>
    <row r="1" spans="1:18" x14ac:dyDescent="0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 t="s">
        <v>90</v>
      </c>
    </row>
    <row r="2" spans="1:18" ht="41.25" customHeight="1" x14ac:dyDescent="0.4">
      <c r="A2" s="103" t="s">
        <v>91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97" t="s">
        <v>92</v>
      </c>
    </row>
    <row r="3" spans="1:18" ht="45" customHeight="1" x14ac:dyDescent="0.4">
      <c r="A3" s="105" t="s">
        <v>93</v>
      </c>
      <c r="B3" s="107" t="s">
        <v>94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3" t="s">
        <v>95</v>
      </c>
      <c r="R3" s="98"/>
    </row>
    <row r="4" spans="1:18" ht="100.5" customHeight="1" x14ac:dyDescent="0.4">
      <c r="A4" s="106"/>
      <c r="B4" s="51" t="s">
        <v>96</v>
      </c>
      <c r="C4" s="51" t="s">
        <v>97</v>
      </c>
      <c r="D4" s="51" t="s">
        <v>98</v>
      </c>
      <c r="E4" s="51" t="s">
        <v>99</v>
      </c>
      <c r="F4" s="51" t="s">
        <v>100</v>
      </c>
      <c r="G4" s="51" t="s">
        <v>101</v>
      </c>
      <c r="H4" s="51" t="s">
        <v>102</v>
      </c>
      <c r="I4" s="51" t="s">
        <v>103</v>
      </c>
      <c r="J4" s="51" t="s">
        <v>104</v>
      </c>
      <c r="K4" s="51" t="s">
        <v>105</v>
      </c>
      <c r="L4" s="51" t="s">
        <v>106</v>
      </c>
      <c r="M4" s="51" t="s">
        <v>107</v>
      </c>
      <c r="N4" s="51" t="s">
        <v>108</v>
      </c>
      <c r="O4" s="51" t="s">
        <v>109</v>
      </c>
      <c r="P4" s="51" t="s">
        <v>110</v>
      </c>
      <c r="Q4" s="103"/>
      <c r="R4" s="98"/>
    </row>
    <row r="5" spans="1:18" ht="39.75" customHeight="1" x14ac:dyDescent="0.4">
      <c r="A5" s="52" t="s">
        <v>25</v>
      </c>
      <c r="B5" s="53">
        <v>51</v>
      </c>
      <c r="C5" s="53">
        <v>3026</v>
      </c>
      <c r="D5" s="53">
        <v>80</v>
      </c>
      <c r="E5" s="53">
        <v>70</v>
      </c>
      <c r="F5" s="53">
        <v>1694</v>
      </c>
      <c r="G5" s="53"/>
      <c r="H5" s="53">
        <v>116</v>
      </c>
      <c r="I5" s="53"/>
      <c r="J5" s="53">
        <v>1878</v>
      </c>
      <c r="K5" s="53">
        <v>66</v>
      </c>
      <c r="L5" s="53">
        <v>1623</v>
      </c>
      <c r="M5" s="53">
        <v>927</v>
      </c>
      <c r="N5" s="53">
        <v>1669</v>
      </c>
      <c r="O5" s="53">
        <v>895</v>
      </c>
      <c r="P5" s="53">
        <v>2100</v>
      </c>
      <c r="Q5" s="54">
        <f>SUM(B5:P5)</f>
        <v>14195</v>
      </c>
      <c r="R5" s="98"/>
    </row>
    <row r="6" spans="1:18" ht="39.75" customHeight="1" x14ac:dyDescent="0.4">
      <c r="A6" s="52" t="s">
        <v>10</v>
      </c>
      <c r="B6" s="53"/>
      <c r="C6" s="53"/>
      <c r="D6" s="53"/>
      <c r="E6" s="53"/>
      <c r="F6" s="53">
        <v>72</v>
      </c>
      <c r="G6" s="53">
        <v>205</v>
      </c>
      <c r="H6" s="53"/>
      <c r="I6" s="53">
        <v>2460</v>
      </c>
      <c r="J6" s="53">
        <v>2690</v>
      </c>
      <c r="K6" s="53"/>
      <c r="L6" s="53"/>
      <c r="M6" s="53"/>
      <c r="N6" s="53"/>
      <c r="O6" s="53"/>
      <c r="P6" s="53"/>
      <c r="Q6" s="54">
        <f>SUM(B6:P6)</f>
        <v>5427</v>
      </c>
      <c r="R6" s="98"/>
    </row>
    <row r="7" spans="1:18" ht="39.75" customHeight="1" x14ac:dyDescent="0.4">
      <c r="A7" s="52" t="s">
        <v>84</v>
      </c>
      <c r="B7" s="53"/>
      <c r="C7" s="53"/>
      <c r="D7" s="53"/>
      <c r="E7" s="53"/>
      <c r="F7" s="53"/>
      <c r="G7" s="53"/>
      <c r="H7" s="53"/>
      <c r="I7" s="53"/>
      <c r="J7" s="53"/>
      <c r="K7" s="53">
        <v>64</v>
      </c>
      <c r="L7" s="53"/>
      <c r="M7" s="53"/>
      <c r="N7" s="53"/>
      <c r="O7" s="53"/>
      <c r="P7" s="53"/>
      <c r="Q7" s="54">
        <f>SUM(B7:P7)</f>
        <v>64</v>
      </c>
      <c r="R7" s="98"/>
    </row>
    <row r="8" spans="1:18" ht="39.75" customHeight="1" x14ac:dyDescent="0.4">
      <c r="A8" s="55" t="s">
        <v>0</v>
      </c>
      <c r="B8" s="56">
        <f>SUM(B5:B7)</f>
        <v>51</v>
      </c>
      <c r="C8" s="56">
        <f t="shared" ref="C8:Q8" si="0">SUM(C5:C7)</f>
        <v>3026</v>
      </c>
      <c r="D8" s="56">
        <f t="shared" si="0"/>
        <v>80</v>
      </c>
      <c r="E8" s="56">
        <f t="shared" si="0"/>
        <v>70</v>
      </c>
      <c r="F8" s="56">
        <f t="shared" si="0"/>
        <v>1766</v>
      </c>
      <c r="G8" s="56">
        <f t="shared" si="0"/>
        <v>205</v>
      </c>
      <c r="H8" s="56">
        <f t="shared" si="0"/>
        <v>116</v>
      </c>
      <c r="I8" s="56">
        <f t="shared" si="0"/>
        <v>2460</v>
      </c>
      <c r="J8" s="56">
        <f t="shared" si="0"/>
        <v>4568</v>
      </c>
      <c r="K8" s="56">
        <f t="shared" si="0"/>
        <v>130</v>
      </c>
      <c r="L8" s="56">
        <f t="shared" si="0"/>
        <v>1623</v>
      </c>
      <c r="M8" s="56">
        <f t="shared" si="0"/>
        <v>927</v>
      </c>
      <c r="N8" s="56">
        <f t="shared" si="0"/>
        <v>1669</v>
      </c>
      <c r="O8" s="56">
        <f t="shared" si="0"/>
        <v>895</v>
      </c>
      <c r="P8" s="56">
        <f t="shared" si="0"/>
        <v>2100</v>
      </c>
      <c r="Q8" s="57">
        <f t="shared" si="0"/>
        <v>19686</v>
      </c>
      <c r="R8" s="99"/>
    </row>
    <row r="9" spans="1:18" ht="51.75" customHeight="1" x14ac:dyDescent="0.4">
      <c r="A9" s="104"/>
      <c r="B9" s="104"/>
      <c r="C9" s="104"/>
      <c r="D9" s="104"/>
      <c r="E9" s="104"/>
      <c r="F9" s="104"/>
      <c r="G9" s="58"/>
      <c r="H9" s="59"/>
      <c r="I9" s="59"/>
      <c r="J9" s="59"/>
      <c r="K9" s="59"/>
      <c r="L9" s="59"/>
      <c r="M9" s="59"/>
      <c r="N9" s="59"/>
      <c r="O9" s="59"/>
      <c r="P9" s="59"/>
      <c r="Q9" s="60"/>
    </row>
    <row r="10" spans="1:18" ht="41.25" customHeight="1" x14ac:dyDescent="0.4">
      <c r="A10" s="94" t="s">
        <v>111</v>
      </c>
      <c r="B10" s="95"/>
      <c r="C10" s="95"/>
      <c r="D10" s="95"/>
      <c r="E10" s="96"/>
      <c r="F10" s="97" t="s">
        <v>43</v>
      </c>
    </row>
    <row r="11" spans="1:18" ht="15" customHeight="1" x14ac:dyDescent="0.4">
      <c r="A11" s="92" t="s">
        <v>112</v>
      </c>
      <c r="B11" s="100" t="s">
        <v>113</v>
      </c>
      <c r="C11" s="101" t="s">
        <v>114</v>
      </c>
      <c r="D11" s="102" t="s">
        <v>115</v>
      </c>
      <c r="E11" s="103" t="s">
        <v>116</v>
      </c>
      <c r="F11" s="98"/>
    </row>
    <row r="12" spans="1:18" ht="51" customHeight="1" x14ac:dyDescent="0.4">
      <c r="A12" s="92"/>
      <c r="B12" s="100"/>
      <c r="C12" s="101"/>
      <c r="D12" s="102"/>
      <c r="E12" s="103"/>
      <c r="F12" s="98"/>
    </row>
    <row r="13" spans="1:18" ht="41.25" customHeight="1" x14ac:dyDescent="0.4">
      <c r="A13" s="91" t="s">
        <v>117</v>
      </c>
      <c r="B13" s="91" t="s">
        <v>118</v>
      </c>
      <c r="C13" s="61" t="s">
        <v>119</v>
      </c>
      <c r="D13" s="62">
        <v>1498480</v>
      </c>
      <c r="E13" s="63" t="s">
        <v>120</v>
      </c>
      <c r="F13" s="98"/>
    </row>
    <row r="14" spans="1:18" ht="41.25" customHeight="1" x14ac:dyDescent="0.4">
      <c r="A14" s="91"/>
      <c r="B14" s="91"/>
      <c r="C14" s="61" t="s">
        <v>121</v>
      </c>
      <c r="D14" s="62">
        <v>80380</v>
      </c>
      <c r="E14" s="63" t="s">
        <v>122</v>
      </c>
      <c r="F14" s="98"/>
    </row>
    <row r="15" spans="1:18" ht="41.25" customHeight="1" x14ac:dyDescent="0.4">
      <c r="A15" s="91"/>
      <c r="B15" s="91"/>
      <c r="C15" s="61" t="s">
        <v>123</v>
      </c>
      <c r="D15" s="62">
        <v>15600</v>
      </c>
      <c r="E15" s="63" t="s">
        <v>124</v>
      </c>
      <c r="F15" s="98"/>
    </row>
    <row r="16" spans="1:18" ht="41.25" customHeight="1" x14ac:dyDescent="0.4">
      <c r="A16" s="91"/>
      <c r="B16" s="91"/>
      <c r="C16" s="61" t="s">
        <v>125</v>
      </c>
      <c r="D16" s="62">
        <v>35980</v>
      </c>
      <c r="E16" s="63" t="s">
        <v>126</v>
      </c>
      <c r="F16" s="98"/>
    </row>
    <row r="17" spans="1:6" ht="41.25" customHeight="1" x14ac:dyDescent="0.4">
      <c r="A17" s="91"/>
      <c r="B17" s="91"/>
      <c r="C17" s="61" t="s">
        <v>127</v>
      </c>
      <c r="D17" s="62">
        <v>289480</v>
      </c>
      <c r="E17" s="63" t="s">
        <v>128</v>
      </c>
      <c r="F17" s="98"/>
    </row>
    <row r="18" spans="1:6" ht="41.25" customHeight="1" x14ac:dyDescent="0.4">
      <c r="A18" s="91"/>
      <c r="B18" s="91"/>
      <c r="C18" s="61" t="s">
        <v>129</v>
      </c>
      <c r="D18" s="62">
        <v>78040</v>
      </c>
      <c r="E18" s="63" t="s">
        <v>130</v>
      </c>
      <c r="F18" s="98"/>
    </row>
    <row r="19" spans="1:6" ht="41.25" customHeight="1" x14ac:dyDescent="0.4">
      <c r="A19" s="91"/>
      <c r="B19" s="91"/>
      <c r="C19" s="61" t="s">
        <v>131</v>
      </c>
      <c r="D19" s="62">
        <v>472520</v>
      </c>
      <c r="E19" s="63" t="s">
        <v>132</v>
      </c>
      <c r="F19" s="98"/>
    </row>
    <row r="20" spans="1:6" ht="41.25" customHeight="1" x14ac:dyDescent="0.4">
      <c r="A20" s="91"/>
      <c r="B20" s="91"/>
      <c r="C20" s="61" t="s">
        <v>133</v>
      </c>
      <c r="D20" s="62">
        <v>195600</v>
      </c>
      <c r="E20" s="63" t="s">
        <v>134</v>
      </c>
      <c r="F20" s="98"/>
    </row>
    <row r="21" spans="1:6" ht="41.25" customHeight="1" x14ac:dyDescent="0.4">
      <c r="A21" s="91"/>
      <c r="B21" s="91"/>
      <c r="C21" s="61" t="s">
        <v>135</v>
      </c>
      <c r="D21" s="62">
        <v>365380</v>
      </c>
      <c r="E21" s="63" t="s">
        <v>136</v>
      </c>
      <c r="F21" s="98"/>
    </row>
    <row r="22" spans="1:6" ht="41.25" customHeight="1" x14ac:dyDescent="0.4">
      <c r="A22" s="91"/>
      <c r="B22" s="91"/>
      <c r="C22" s="61" t="s">
        <v>137</v>
      </c>
      <c r="D22" s="62">
        <v>206840</v>
      </c>
      <c r="E22" s="63" t="s">
        <v>138</v>
      </c>
      <c r="F22" s="98"/>
    </row>
    <row r="23" spans="1:6" ht="41.25" customHeight="1" x14ac:dyDescent="0.4">
      <c r="A23" s="91"/>
      <c r="B23" s="91"/>
      <c r="C23" s="61" t="s">
        <v>139</v>
      </c>
      <c r="D23" s="62">
        <v>57200</v>
      </c>
      <c r="E23" s="63" t="s">
        <v>140</v>
      </c>
      <c r="F23" s="98"/>
    </row>
    <row r="24" spans="1:6" ht="41.25" customHeight="1" x14ac:dyDescent="0.4">
      <c r="A24" s="91"/>
      <c r="B24" s="92" t="s">
        <v>141</v>
      </c>
      <c r="C24" s="92"/>
      <c r="D24" s="64">
        <v>3295500</v>
      </c>
      <c r="E24" s="55"/>
      <c r="F24" s="99"/>
    </row>
    <row r="25" spans="1:6" x14ac:dyDescent="0.4">
      <c r="E25" s="65"/>
      <c r="F25" s="65"/>
    </row>
    <row r="26" spans="1:6" x14ac:dyDescent="0.4">
      <c r="E26" s="65"/>
      <c r="F26" s="65"/>
    </row>
    <row r="27" spans="1:6" ht="49.5" customHeight="1" x14ac:dyDescent="0.4">
      <c r="A27" s="91" t="s">
        <v>93</v>
      </c>
      <c r="B27" s="92" t="s">
        <v>142</v>
      </c>
      <c r="C27" s="92"/>
      <c r="D27" s="92"/>
      <c r="E27" s="92" t="s">
        <v>0</v>
      </c>
      <c r="F27" s="93" t="s">
        <v>92</v>
      </c>
    </row>
    <row r="28" spans="1:6" ht="47.25" customHeight="1" x14ac:dyDescent="0.4">
      <c r="A28" s="91"/>
      <c r="B28" s="61" t="s">
        <v>143</v>
      </c>
      <c r="C28" s="61" t="s">
        <v>144</v>
      </c>
      <c r="D28" s="61" t="s">
        <v>145</v>
      </c>
      <c r="E28" s="92"/>
      <c r="F28" s="93"/>
    </row>
    <row r="29" spans="1:6" ht="39.75" customHeight="1" x14ac:dyDescent="0.4">
      <c r="A29" s="66" t="s">
        <v>146</v>
      </c>
      <c r="B29" s="67"/>
      <c r="C29" s="67"/>
      <c r="D29" s="67">
        <v>2750</v>
      </c>
      <c r="E29" s="64">
        <v>2750</v>
      </c>
      <c r="F29" s="93"/>
    </row>
    <row r="30" spans="1:6" ht="39.75" customHeight="1" x14ac:dyDescent="0.4">
      <c r="A30" s="66" t="s">
        <v>147</v>
      </c>
      <c r="B30" s="67">
        <v>4984</v>
      </c>
      <c r="C30" s="67">
        <v>5429</v>
      </c>
      <c r="D30" s="67"/>
      <c r="E30" s="64">
        <v>10413</v>
      </c>
      <c r="F30" s="93"/>
    </row>
    <row r="31" spans="1:6" ht="39.75" customHeight="1" x14ac:dyDescent="0.4">
      <c r="A31" s="68" t="s">
        <v>0</v>
      </c>
      <c r="B31" s="69">
        <v>4984</v>
      </c>
      <c r="C31" s="69">
        <v>5429</v>
      </c>
      <c r="D31" s="69">
        <v>2750</v>
      </c>
      <c r="E31" s="64">
        <v>13163</v>
      </c>
      <c r="F31" s="93"/>
    </row>
  </sheetData>
  <mergeCells count="20">
    <mergeCell ref="A9:F9"/>
    <mergeCell ref="A2:Q2"/>
    <mergeCell ref="R2:R8"/>
    <mergeCell ref="A3:A4"/>
    <mergeCell ref="B3:P3"/>
    <mergeCell ref="Q3:Q4"/>
    <mergeCell ref="A27:A28"/>
    <mergeCell ref="B27:D27"/>
    <mergeCell ref="E27:E28"/>
    <mergeCell ref="F27:F31"/>
    <mergeCell ref="A10:E10"/>
    <mergeCell ref="F10:F24"/>
    <mergeCell ref="A11:A12"/>
    <mergeCell ref="B11:B12"/>
    <mergeCell ref="C11:C12"/>
    <mergeCell ref="D11:D12"/>
    <mergeCell ref="E11:E12"/>
    <mergeCell ref="A13:A24"/>
    <mergeCell ref="B13:B23"/>
    <mergeCell ref="B24:C24"/>
  </mergeCells>
  <pageMargins left="0.19685039370078741" right="0" top="0.74803149606299213" bottom="0.74803149606299213" header="0.31496062992125984" footer="0.31496062992125984"/>
  <pageSetup paperSize="9" scale="26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ARPA ELÜS </vt:lpstr>
      <vt:lpstr>ARPA İTHAL+YERLİ BESİCİ+YEM</vt:lpstr>
      <vt:lpstr>PİRİNÇ </vt:lpstr>
      <vt:lpstr>'ARPA ELÜS '!_VeritabaniniFiltrele</vt:lpstr>
      <vt:lpstr>'ARPA İTHAL+YERLİ BESİCİ+YEM'!Yazdırma_Alanı</vt:lpstr>
      <vt:lpstr>'ARPA ELÜS '!Yazdırma_Başlıkları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2021-07-03T10:09:03Z</dcterms:modified>
</cp:coreProperties>
</file>